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rawings/drawing5.xml" ContentType="application/vnd.openxmlformats-officedocument.drawingml.chartshapes+xml"/>
  <Override PartName="/xl/drawings/drawing28.xml" ContentType="application/vnd.openxmlformats-officedocument.drawingml.chartshapes+xml"/>
  <Override PartName="/xl/drawings/drawing31.xml" ContentType="application/vnd.openxmlformats-officedocument.drawingml.chartshapes+xml"/>
  <Override PartName="/xl/drawings/drawing11.xml" ContentType="application/vnd.openxmlformats-officedocument.drawingml.chartshapes+xml"/>
  <Override PartName="/xl/drawings/drawing32.xml" ContentType="application/vnd.openxmlformats-officedocument.drawingml.chartshapes+xml"/>
  <Override PartName="/xl/workbook.xml" ContentType="application/vnd.openxmlformats-officedocument.spreadsheetml.sheet.main+xml"/>
  <Override PartName="/xl/chartsheets/sheet2.xml" ContentType="application/vnd.openxmlformats-officedocument.spreadsheetml.chartsheet+xml"/>
  <Override PartName="/xl/worksheets/sheet2.xml" ContentType="application/vnd.openxmlformats-officedocument.spreadsheetml.worksheet+xml"/>
  <Override PartName="/xl/charts/colors3.xml" ContentType="application/vnd.ms-office.chartcolorstyle+xml"/>
  <Override PartName="/xl/charts/style3.xml" ContentType="application/vnd.ms-office.chartstyle+xml"/>
  <Override PartName="/xl/charts/chart5.xml" ContentType="application/vnd.openxmlformats-officedocument.drawingml.chart+xml"/>
  <Override PartName="/xl/worksheets/sheet4.xml" ContentType="application/vnd.openxmlformats-officedocument.spreadsheetml.worksheet+xml"/>
  <Override PartName="/xl/charts/colors2.xml" ContentType="application/vnd.ms-office.chartcolorstyle+xml"/>
  <Override PartName="/xl/charts/style2.xml" ContentType="application/vnd.ms-office.chartstyle+xml"/>
  <Override PartName="/xl/charts/chart4.xml" ContentType="application/vnd.openxmlformats-officedocument.drawingml.chart+xml"/>
  <Override PartName="/xl/drawings/drawing30.xml" ContentType="application/vnd.openxmlformats-officedocument.drawing+xml"/>
  <Override PartName="/xl/chartsheets/sheet1.xml" ContentType="application/vnd.openxmlformats-officedocument.spreadsheetml.chartsheet+xml"/>
  <Override PartName="/xl/drawings/drawing33.xml" ContentType="application/vnd.openxmlformats-officedocument.drawing+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7.xml" ContentType="application/vnd.openxmlformats-officedocument.drawingml.chart+xml"/>
  <Override PartName="/xl/charts/colors4.xml" ContentType="application/vnd.ms-office.chartcolorstyle+xml"/>
  <Override PartName="/xl/charts/style4.xml" ContentType="application/vnd.ms-office.chartstyle+xml"/>
  <Override PartName="/xl/charts/chart6.xml" ContentType="application/vnd.openxmlformats-officedocument.drawingml.chart+xml"/>
  <Override PartName="/xl/drawings/drawing34.xml" ContentType="application/vnd.openxmlformats-officedocument.drawing+xml"/>
  <Override PartName="/xl/drawings/drawing29.xml" ContentType="application/vnd.openxmlformats-officedocument.drawing+xml"/>
  <Override PartName="/xl/worksheets/sheet1.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harts/chart1.xml" ContentType="application/vnd.openxmlformats-officedocument.drawingml.chart+xml"/>
  <Override PartName="/xl/worksheets/sheet7.xml" ContentType="application/vnd.openxmlformats-officedocument.spreadsheetml.worksheet+xml"/>
  <Override PartName="/xl/drawings/drawing6.xml" ContentType="application/vnd.openxmlformats-officedocument.drawing+xml"/>
  <Override PartName="/xl/drawings/drawing12.xml" ContentType="application/vnd.openxmlformats-officedocument.drawing+xml"/>
  <Override PartName="/xl/worksheets/sheet5.xml" ContentType="application/vnd.openxmlformats-officedocument.spreadsheetml.worksheet+xml"/>
  <Override PartName="/xl/charts/chart2.xml" ContentType="application/vnd.openxmlformats-officedocument.drawingml.chart+xml"/>
  <Override PartName="/xl/drawings/drawing10.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theme/theme1.xml" ContentType="application/vnd.openxmlformats-officedocument.theme+xml"/>
  <Override PartName="/xl/worksheets/sheet26.xml" ContentType="application/vnd.openxmlformats-officedocument.spreadsheetml.worksheet+xml"/>
  <Override PartName="/xl/worksheets/sheet25.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chartsheets/sheet3.xml" ContentType="application/vnd.openxmlformats-officedocument.spreadsheetml.chart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drawings/drawing13.xml" ContentType="application/vnd.openxmlformats-officedocument.drawing+xml"/>
  <Override PartName="/xl/worksheets/sheet6.xml" ContentType="application/vnd.openxmlformats-officedocument.spreadsheetml.worksheet+xml"/>
  <Override PartName="/xl/drawings/drawing21.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24.xml" ContentType="application/vnd.openxmlformats-officedocument.drawing+xml"/>
  <Override PartName="/xl/drawings/drawing2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6.xml" ContentType="application/vnd.openxmlformats-officedocument.drawing+xml"/>
  <Override PartName="/xl/drawings/drawing25.xml" ContentType="application/vnd.openxmlformats-officedocument.drawing+xml"/>
  <Override PartName="/xl/charts/colors1.xml" ContentType="application/vnd.ms-office.chartcolorstyle+xml"/>
  <Override PartName="/xl/charts/style1.xml" ContentType="application/vnd.ms-office.chartstyle+xml"/>
  <Override PartName="/xl/drawings/drawing16.xml" ContentType="application/vnd.openxmlformats-officedocument.drawing+xml"/>
  <Override PartName="/xl/drawings/drawing15.xml" ContentType="application/vnd.openxmlformats-officedocument.drawing+xml"/>
  <Override PartName="/xl/charts/chart3.xml" ContentType="application/vnd.openxmlformats-officedocument.drawingml.chart+xml"/>
  <Override PartName="/xl/drawings/drawing27.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الكتاب الإحصائي السنوي\2019\الصحة والسلامة\"/>
    </mc:Choice>
  </mc:AlternateContent>
  <bookViews>
    <workbookView xWindow="0" yWindow="0" windowWidth="11085" windowHeight="5085" activeTab="4"/>
  </bookViews>
  <sheets>
    <sheet name="المقدمة" sheetId="34" r:id="rId1"/>
    <sheet name="جدول 01-06 Table" sheetId="49" r:id="rId2"/>
    <sheet name="جدول 02-06 Table" sheetId="64" r:id="rId3"/>
    <sheet name="شكل 01 -06 Figure" sheetId="19" r:id="rId4"/>
    <sheet name="جدول 03 -06 Table" sheetId="90" r:id="rId5"/>
    <sheet name="جدول 04 -06 Table" sheetId="65" r:id="rId6"/>
    <sheet name="جدول  05-06 Table" sheetId="74" r:id="rId7"/>
    <sheet name="جدول  06-06 Table" sheetId="75" r:id="rId8"/>
    <sheet name="شكل 02-06  Figure" sheetId="27" r:id="rId9"/>
    <sheet name="جدول 07 -06  Table " sheetId="76" r:id="rId10"/>
    <sheet name="جدول 08 -06  Table " sheetId="66" r:id="rId11"/>
    <sheet name="جدول 09 -06 Table" sheetId="67" r:id="rId12"/>
    <sheet name="جدول 10   -06 Table" sheetId="77" r:id="rId13"/>
    <sheet name="جدول 11-06 Table" sheetId="80" r:id="rId14"/>
    <sheet name="جدول 12 -06 Table" sheetId="79" r:id="rId15"/>
    <sheet name="جدول 13 -06  Table " sheetId="68" r:id="rId16"/>
    <sheet name="جدول 14-06 Table" sheetId="69" r:id="rId17"/>
    <sheet name="جدول 15-06 Table " sheetId="84" r:id="rId18"/>
    <sheet name="جدول 16-06 Table " sheetId="85" r:id="rId19"/>
    <sheet name="جدول 17-06 Table  " sheetId="86" r:id="rId20"/>
    <sheet name="جدول 18-06 Table" sheetId="87" r:id="rId21"/>
    <sheet name="جدول 19-06 Table" sheetId="88" r:id="rId22"/>
    <sheet name="جدول 20-06 Table " sheetId="89" r:id="rId23"/>
    <sheet name="جدول 21 -06 Table " sheetId="82" r:id="rId24"/>
    <sheet name="شكل   03-06  Figure   (2)" sheetId="36" r:id="rId25"/>
    <sheet name="جدول 22-06  Table" sheetId="83" r:id="rId26"/>
    <sheet name="شكل  04-06  Figure" sheetId="14" r:id="rId27"/>
    <sheet name="جدول23 - 06 Table" sheetId="81" r:id="rId28"/>
    <sheet name="بيانات الرسومات" sheetId="13" state="hidden" r:id="rId29"/>
  </sheets>
  <definedNames>
    <definedName name="_xlnm.Print_Area" localSheetId="0">المقدمة!$A$1:$A$26</definedName>
    <definedName name="_xlnm.Print_Area" localSheetId="6">'جدول  05-06 Table'!$A$1:$K$48</definedName>
    <definedName name="_xlnm.Print_Area" localSheetId="7">'جدول  06-06 Table'!$A$1:$H$24</definedName>
    <definedName name="_xlnm.Print_Area" localSheetId="1">'جدول 01-06 Table'!$A$1:$G$24</definedName>
    <definedName name="_xlnm.Print_Area" localSheetId="2">'جدول 02-06 Table'!$A$1:$N$28</definedName>
    <definedName name="_xlnm.Print_Area" localSheetId="4">'جدول 03 -06 Table'!$A$1:$K$57</definedName>
    <definedName name="_xlnm.Print_Area" localSheetId="5">'جدول 04 -06 Table'!$A$1:$I$19</definedName>
    <definedName name="_xlnm.Print_Area" localSheetId="9">'جدول 07 -06  Table '!$A$1:$F$49</definedName>
    <definedName name="_xlnm.Print_Area" localSheetId="10">'جدول 08 -06  Table '!$A$1:$F$36</definedName>
    <definedName name="_xlnm.Print_Area" localSheetId="11">'جدول 09 -06 Table'!$A$1:$N$22</definedName>
    <definedName name="_xlnm.Print_Area" localSheetId="12">'جدول 10   -06 Table'!$A$1:$E$21</definedName>
    <definedName name="_xlnm.Print_Area" localSheetId="13">'جدول 11-06 Table'!$A$1:$Q$18</definedName>
    <definedName name="_xlnm.Print_Area" localSheetId="14">'جدول 12 -06 Table'!$A$1:$E$24</definedName>
    <definedName name="_xlnm.Print_Area" localSheetId="15">'جدول 13 -06  Table '!$A$1:$E$24</definedName>
    <definedName name="_xlnm.Print_Area" localSheetId="16">'جدول 14-06 Table'!$A$1:$K$16</definedName>
    <definedName name="_xlnm.Print_Area" localSheetId="17">'جدول 15-06 Table '!$A$1:$M$18</definedName>
    <definedName name="_xlnm.Print_Area" localSheetId="18">'جدول 16-06 Table '!$A$1:$O$26</definedName>
    <definedName name="_xlnm.Print_Area" localSheetId="19">'جدول 17-06 Table  '!$A$1:$N$21</definedName>
    <definedName name="_xlnm.Print_Area" localSheetId="20">'جدول 18-06 Table'!$A$1:$N$28</definedName>
    <definedName name="_xlnm.Print_Area" localSheetId="21">'جدول 19-06 Table'!$A$1:$M$18</definedName>
    <definedName name="_xlnm.Print_Area" localSheetId="22">'جدول 20-06 Table '!$A$1:$L$21</definedName>
    <definedName name="_xlnm.Print_Area" localSheetId="23">'جدول 21 -06 Table '!$A$1:$K$18</definedName>
    <definedName name="_xlnm.Print_Area" localSheetId="25">'جدول 22-06  Table'!$A$1:$E$22</definedName>
    <definedName name="_xlnm.Print_Area" localSheetId="27">'جدول23 - 06 Table'!$A$1:$E$24</definedName>
    <definedName name="_xlnm.Print_Area" localSheetId="26">'شكل  04-06  Figure'!$A$1:$N$38</definedName>
    <definedName name="_xlnm.Print_Titles" localSheetId="6">'جدول  05-06 Table'!$6:$8</definedName>
    <definedName name="_xlnm.Print_Titles" localSheetId="4">'جدول 03 -06 Table'!$7:$9</definedName>
    <definedName name="_xlnm.Print_Titles" localSheetId="10">'جدول 08 -06  Table '!$7:$9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79" l="1"/>
  <c r="C13" i="79"/>
  <c r="B13" i="79"/>
  <c r="Q12" i="80" l="1"/>
  <c r="M12" i="80"/>
  <c r="I12" i="80"/>
  <c r="E12" i="80"/>
  <c r="Q11" i="80"/>
  <c r="M11" i="80"/>
  <c r="I11" i="80"/>
  <c r="E11" i="80"/>
  <c r="L20" i="67" l="1"/>
  <c r="K20" i="67"/>
  <c r="J20" i="67"/>
  <c r="H20" i="67"/>
  <c r="G20" i="67"/>
  <c r="F20" i="67"/>
  <c r="D20" i="67"/>
  <c r="C20" i="67"/>
  <c r="B20" i="67"/>
  <c r="M19" i="67"/>
  <c r="I19" i="67"/>
  <c r="E19" i="67"/>
  <c r="M18" i="67"/>
  <c r="I18" i="67"/>
  <c r="E18" i="67"/>
  <c r="M17" i="67"/>
  <c r="I17" i="67"/>
  <c r="E17" i="67"/>
  <c r="M16" i="67"/>
  <c r="I16" i="67"/>
  <c r="E16" i="67"/>
  <c r="M15" i="67"/>
  <c r="I15" i="67"/>
  <c r="E15" i="67"/>
  <c r="M14" i="67"/>
  <c r="I14" i="67"/>
  <c r="E14" i="67"/>
  <c r="M13" i="67"/>
  <c r="I13" i="67"/>
  <c r="E13" i="67"/>
  <c r="M12" i="67"/>
  <c r="I12" i="67"/>
  <c r="E12" i="67"/>
  <c r="M11" i="67"/>
  <c r="I11" i="67"/>
  <c r="E11" i="67"/>
  <c r="M10" i="67"/>
  <c r="I10" i="67"/>
  <c r="E10" i="67"/>
  <c r="M9" i="67"/>
  <c r="I9" i="67"/>
  <c r="E9" i="67"/>
  <c r="E30" i="66"/>
  <c r="D30" i="66"/>
  <c r="C30" i="66"/>
  <c r="B30" i="66"/>
  <c r="I20" i="67" l="1"/>
  <c r="E20" i="67"/>
  <c r="M20" i="67"/>
  <c r="K9" i="69"/>
  <c r="K8" i="69"/>
  <c r="C21" i="68"/>
  <c r="B21" i="68"/>
  <c r="D20" i="68"/>
  <c r="D19" i="68"/>
  <c r="D18" i="68"/>
  <c r="D17" i="68"/>
  <c r="D15" i="68"/>
  <c r="D14" i="68"/>
  <c r="D13" i="68"/>
  <c r="D12" i="68"/>
  <c r="D11" i="68"/>
  <c r="D10" i="68"/>
  <c r="D9" i="68"/>
  <c r="D21" i="68" l="1"/>
  <c r="E44" i="76"/>
  <c r="D44" i="76"/>
  <c r="C44" i="76"/>
  <c r="B44" i="76"/>
  <c r="C19" i="75"/>
  <c r="D19" i="75"/>
  <c r="E19" i="75"/>
  <c r="F19" i="75"/>
  <c r="G19" i="75"/>
  <c r="B19" i="75"/>
  <c r="H44" i="74"/>
  <c r="G44" i="74"/>
  <c r="H43" i="74"/>
  <c r="G43" i="74"/>
  <c r="F43" i="74"/>
  <c r="E43" i="74"/>
  <c r="D43" i="74"/>
  <c r="C43" i="74"/>
  <c r="B43" i="74"/>
  <c r="J39" i="74"/>
  <c r="J43" i="74" s="1"/>
  <c r="I39" i="74"/>
  <c r="I44" i="74" s="1"/>
  <c r="B37" i="74"/>
  <c r="C37" i="74"/>
  <c r="D37" i="74"/>
  <c r="E37" i="74"/>
  <c r="F37" i="74"/>
  <c r="F44" i="74" s="1"/>
  <c r="E44" i="74" l="1"/>
  <c r="J44" i="74"/>
  <c r="B44" i="74"/>
  <c r="I43" i="74"/>
  <c r="C44" i="74"/>
  <c r="D44" i="74"/>
  <c r="D19" i="77"/>
  <c r="C19" i="77"/>
  <c r="B19" i="77"/>
  <c r="D18" i="77"/>
  <c r="C18" i="77"/>
  <c r="B18" i="77"/>
  <c r="D17" i="77"/>
  <c r="C17" i="77"/>
  <c r="B17" i="77"/>
  <c r="D11" i="90"/>
  <c r="J11" i="90" s="1"/>
  <c r="D12" i="90"/>
  <c r="J12" i="90" s="1"/>
  <c r="D13" i="90"/>
  <c r="J13" i="90" s="1"/>
  <c r="D14" i="90"/>
  <c r="J14" i="90" s="1"/>
  <c r="D15" i="90"/>
  <c r="J15" i="90"/>
  <c r="D16" i="90"/>
  <c r="J16" i="90" s="1"/>
  <c r="D17" i="90"/>
  <c r="J17" i="90" s="1"/>
  <c r="D18" i="90"/>
  <c r="J18" i="90"/>
  <c r="D19" i="90"/>
  <c r="J19" i="90"/>
  <c r="D20" i="90"/>
  <c r="J20" i="90"/>
  <c r="D21" i="90"/>
  <c r="J21" i="90" s="1"/>
  <c r="D22" i="90"/>
  <c r="J22" i="90" s="1"/>
  <c r="D23" i="90"/>
  <c r="J23" i="90" s="1"/>
  <c r="D24" i="90"/>
  <c r="J24" i="90"/>
  <c r="D25" i="90"/>
  <c r="J25" i="90" s="1"/>
  <c r="D26" i="90"/>
  <c r="J26" i="90" s="1"/>
  <c r="D27" i="90"/>
  <c r="J27" i="90"/>
  <c r="D28" i="90"/>
  <c r="J28" i="90"/>
  <c r="D29" i="90"/>
  <c r="J29" i="90" s="1"/>
  <c r="D30" i="90"/>
  <c r="J30" i="90"/>
  <c r="D31" i="90"/>
  <c r="J31" i="90"/>
  <c r="D32" i="90"/>
  <c r="J32" i="90" s="1"/>
  <c r="D33" i="90"/>
  <c r="J33" i="90" s="1"/>
  <c r="D34" i="90"/>
  <c r="J34" i="90"/>
  <c r="D35" i="90"/>
  <c r="J35" i="90" s="1"/>
  <c r="D36" i="90"/>
  <c r="J36" i="90"/>
  <c r="D37" i="90"/>
  <c r="J37" i="90" s="1"/>
  <c r="D38" i="90"/>
  <c r="J38" i="90"/>
  <c r="D39" i="90"/>
  <c r="J39" i="90"/>
  <c r="D40" i="90"/>
  <c r="J40" i="90"/>
  <c r="D41" i="90"/>
  <c r="J41" i="90" s="1"/>
  <c r="D42" i="90"/>
  <c r="J42" i="90"/>
  <c r="B43" i="90"/>
  <c r="C43" i="90"/>
  <c r="C50" i="90" s="1"/>
  <c r="E43" i="90"/>
  <c r="E50" i="90" s="1"/>
  <c r="F43" i="90"/>
  <c r="G43" i="90"/>
  <c r="H43" i="90"/>
  <c r="I43" i="90"/>
  <c r="J46" i="90"/>
  <c r="J47" i="90"/>
  <c r="J48" i="90"/>
  <c r="B49" i="90"/>
  <c r="C49" i="90"/>
  <c r="D49" i="90"/>
  <c r="E49" i="90"/>
  <c r="F49" i="90"/>
  <c r="G49" i="90"/>
  <c r="G50" i="90" s="1"/>
  <c r="H49" i="90"/>
  <c r="I49" i="90"/>
  <c r="F50" i="90" l="1"/>
  <c r="B50" i="90"/>
  <c r="J49" i="90"/>
  <c r="I50" i="90"/>
  <c r="J43" i="90"/>
  <c r="H50" i="90"/>
  <c r="D43" i="90"/>
  <c r="D50" i="90" s="1"/>
  <c r="L19" i="89"/>
  <c r="K19" i="89"/>
  <c r="J19" i="89"/>
  <c r="I19" i="89"/>
  <c r="H19" i="89"/>
  <c r="G19" i="89"/>
  <c r="F19" i="89"/>
  <c r="E19" i="89"/>
  <c r="D19" i="89"/>
  <c r="C19" i="89"/>
  <c r="B19" i="89"/>
  <c r="L13" i="88"/>
  <c r="K13" i="88"/>
  <c r="J13" i="88"/>
  <c r="I13" i="88"/>
  <c r="H13" i="88"/>
  <c r="G13" i="88"/>
  <c r="F13" i="88"/>
  <c r="E13" i="88"/>
  <c r="D13" i="88"/>
  <c r="B13" i="88"/>
  <c r="M25" i="87"/>
  <c r="I25" i="87"/>
  <c r="D25" i="87"/>
  <c r="M24" i="87"/>
  <c r="I24" i="87"/>
  <c r="D24" i="87"/>
  <c r="M23" i="87"/>
  <c r="I23" i="87"/>
  <c r="D23" i="87"/>
  <c r="M22" i="87"/>
  <c r="I22" i="87"/>
  <c r="D22" i="87"/>
  <c r="M21" i="87"/>
  <c r="I21" i="87"/>
  <c r="D21" i="87"/>
  <c r="M20" i="87"/>
  <c r="I20" i="87"/>
  <c r="D20" i="87"/>
  <c r="M19" i="87"/>
  <c r="I19" i="87"/>
  <c r="D19" i="87"/>
  <c r="M18" i="87"/>
  <c r="I18" i="87"/>
  <c r="D18" i="87"/>
  <c r="M17" i="87"/>
  <c r="I17" i="87"/>
  <c r="D17" i="87"/>
  <c r="M16" i="87"/>
  <c r="I16" i="87"/>
  <c r="D16" i="87"/>
  <c r="M15" i="87"/>
  <c r="I15" i="87"/>
  <c r="D15" i="87"/>
  <c r="M14" i="87"/>
  <c r="I14" i="87"/>
  <c r="D14" i="87"/>
  <c r="M13" i="87"/>
  <c r="I13" i="87"/>
  <c r="D13" i="87"/>
  <c r="M12" i="87"/>
  <c r="I12" i="87"/>
  <c r="D12" i="87"/>
  <c r="L19" i="86"/>
  <c r="K19" i="86"/>
  <c r="J19" i="86"/>
  <c r="H19" i="86"/>
  <c r="G19" i="86"/>
  <c r="F19" i="86"/>
  <c r="E19" i="86"/>
  <c r="C19" i="86"/>
  <c r="B19" i="86"/>
  <c r="M18" i="86"/>
  <c r="I18" i="86"/>
  <c r="D18" i="86"/>
  <c r="M17" i="86"/>
  <c r="I17" i="86"/>
  <c r="D17" i="86"/>
  <c r="M16" i="86"/>
  <c r="I16" i="86"/>
  <c r="D16" i="86"/>
  <c r="M15" i="86"/>
  <c r="I15" i="86"/>
  <c r="D15" i="86"/>
  <c r="M14" i="86"/>
  <c r="I14" i="86"/>
  <c r="D14" i="86"/>
  <c r="M13" i="86"/>
  <c r="I13" i="86"/>
  <c r="I19" i="86" s="1"/>
  <c r="D13" i="86"/>
  <c r="D19" i="86" s="1"/>
  <c r="M12" i="86"/>
  <c r="M19" i="86" s="1"/>
  <c r="I12" i="86"/>
  <c r="D12" i="86"/>
  <c r="N24" i="85"/>
  <c r="L24" i="85"/>
  <c r="K24" i="85"/>
  <c r="J24" i="85"/>
  <c r="I24" i="85"/>
  <c r="H24" i="85"/>
  <c r="G24" i="85"/>
  <c r="F24" i="85"/>
  <c r="E24" i="85"/>
  <c r="C24" i="85"/>
  <c r="B24" i="85"/>
  <c r="M23" i="85"/>
  <c r="D23" i="85"/>
  <c r="M22" i="85"/>
  <c r="D22" i="85"/>
  <c r="M21" i="85"/>
  <c r="D21" i="85"/>
  <c r="M20" i="85"/>
  <c r="D20" i="85"/>
  <c r="M19" i="85"/>
  <c r="D19" i="85"/>
  <c r="M18" i="85"/>
  <c r="D18" i="85"/>
  <c r="M17" i="85"/>
  <c r="D17" i="85"/>
  <c r="M16" i="85"/>
  <c r="D16" i="85"/>
  <c r="M15" i="85"/>
  <c r="D15" i="85"/>
  <c r="M14" i="85"/>
  <c r="D14" i="85"/>
  <c r="M13" i="85"/>
  <c r="M24" i="85" s="1"/>
  <c r="D13" i="85"/>
  <c r="M12" i="85"/>
  <c r="D12" i="85"/>
  <c r="D24" i="85" s="1"/>
  <c r="M14" i="84"/>
  <c r="I14" i="84"/>
  <c r="D14" i="84"/>
  <c r="J50" i="90" l="1"/>
  <c r="D18" i="83"/>
  <c r="D21" i="81" l="1"/>
  <c r="F20" i="75" l="1"/>
  <c r="D20" i="75"/>
  <c r="G20" i="75" l="1"/>
  <c r="C20" i="75"/>
</calcChain>
</file>

<file path=xl/sharedStrings.xml><?xml version="1.0" encoding="utf-8"?>
<sst xmlns="http://schemas.openxmlformats.org/spreadsheetml/2006/main" count="1267" uniqueCount="800">
  <si>
    <t>الحوادث المرورية والإصابات حسب السنوات - إمارة دبي</t>
  </si>
  <si>
    <t xml:space="preserve">Traffic Accidents and Injuries by Years - Emirate of Dubai </t>
  </si>
  <si>
    <t>جـــدول ( 15 - 06 ) Table</t>
  </si>
  <si>
    <t>السنوات
Years</t>
  </si>
  <si>
    <t>عدد الحوادث 
  Number of Accidents</t>
  </si>
  <si>
    <t>عدد المصابين  Number of Injured</t>
  </si>
  <si>
    <t>درجة الإصابة  Degree of Injury</t>
  </si>
  <si>
    <t>نوع المصاب   Type of Injured</t>
  </si>
  <si>
    <t>إصابات
Injuries</t>
  </si>
  <si>
    <t xml:space="preserve"> بدون إصابات
No Injuries</t>
  </si>
  <si>
    <t>المجموع
Total</t>
  </si>
  <si>
    <t xml:space="preserve">إصابة 
بسيطة 
Mild Injury </t>
  </si>
  <si>
    <t>إصابة متوسطة 
Moderate Injury</t>
  </si>
  <si>
    <t>إصابة 
بليغة
Serious
 Injury</t>
  </si>
  <si>
    <t>وفاة
Death</t>
  </si>
  <si>
    <t xml:space="preserve">مجموع المصابين
Total of Injured </t>
  </si>
  <si>
    <t>سائق 
Driver</t>
  </si>
  <si>
    <t>راكب
Passenger</t>
  </si>
  <si>
    <t>مشاة
Pedestrian</t>
  </si>
  <si>
    <t>المصدر : القيادة العامة لشرطة دبي / الإدارة العامة للمرور</t>
  </si>
  <si>
    <t>Source : Dubai Police General Headquarters/ General Traffic Department</t>
  </si>
  <si>
    <t>الحوادث المرورية والإصابات حسب نوع الحادث - إمارة دبي</t>
  </si>
  <si>
    <t xml:space="preserve">Traffic Accidents and Injuries by Type of Accident - Emirate of Dubai </t>
  </si>
  <si>
    <t>جـــدول ( 17 - 06 ) Table</t>
  </si>
  <si>
    <t>نوع الحادث</t>
  </si>
  <si>
    <t>Type of Accident</t>
  </si>
  <si>
    <t xml:space="preserve">إصابة بسيطة 
Mild Injury </t>
  </si>
  <si>
    <t>إصابة بليغة
Serious Injury</t>
  </si>
  <si>
    <t xml:space="preserve"> اصطدام مركبتين أو أكثر</t>
  </si>
  <si>
    <t>Collision of Two Vehicles or More</t>
  </si>
  <si>
    <t>صدم غير متحرك</t>
  </si>
  <si>
    <t>Hitting Non-moving</t>
  </si>
  <si>
    <t>صدم حيوان</t>
  </si>
  <si>
    <t>Animal Casualty</t>
  </si>
  <si>
    <t>تدهور</t>
  </si>
  <si>
    <t>Vehicle Overturn</t>
  </si>
  <si>
    <t>دهس</t>
  </si>
  <si>
    <t>Run Over</t>
  </si>
  <si>
    <t>سقوط</t>
  </si>
  <si>
    <t>Falling</t>
  </si>
  <si>
    <t>المجموع</t>
  </si>
  <si>
    <t>Total</t>
  </si>
  <si>
    <t>الحوادث المرورية والإصابات حسب سبب الحادث - إمارة دبي</t>
  </si>
  <si>
    <t xml:space="preserve">Traffic Accidents and Injuries by Reason of Accident - Emirate of Dubai </t>
  </si>
  <si>
    <t>جـــدول ( 18 - 06 ) Table</t>
  </si>
  <si>
    <t>سبب الحادث</t>
  </si>
  <si>
    <t xml:space="preserve"> Reason of Accident</t>
  </si>
  <si>
    <t xml:space="preserve">إصابات
Injuries </t>
  </si>
  <si>
    <t xml:space="preserve">بدون
 إصابات
No Injuries </t>
  </si>
  <si>
    <t>إصابة 
متوسطة 
Moderate Injury</t>
  </si>
  <si>
    <t>إصابة 
بليغة
Serious Injury</t>
  </si>
  <si>
    <t>عدم تقدير مستعملي الطريق</t>
  </si>
  <si>
    <t>Lack of Appreciation to Road Users</t>
  </si>
  <si>
    <t xml:space="preserve">عدم الالتزام بخط السير </t>
  </si>
  <si>
    <t>Lack of Commitment by a Route</t>
  </si>
  <si>
    <t>دخول الشارع قبل التأكد من خلوه</t>
  </si>
  <si>
    <t xml:space="preserve">Entering The Street Before Making Sure It is Empty </t>
  </si>
  <si>
    <t>عدم ترك مسافة كافية</t>
  </si>
  <si>
    <t>Not Leaving Sufficient Distance</t>
  </si>
  <si>
    <t>تجاوز الإشارة الضوئية الحمراء</t>
  </si>
  <si>
    <t>Cross the Red Signal</t>
  </si>
  <si>
    <t>السرعة الزائدة</t>
  </si>
  <si>
    <t>Speed Excess</t>
  </si>
  <si>
    <t>السير بعكس السير</t>
  </si>
  <si>
    <t>Go Against Traffic</t>
  </si>
  <si>
    <t xml:space="preserve">انفجار إطار </t>
  </si>
  <si>
    <t xml:space="preserve">Explosion of Tire </t>
  </si>
  <si>
    <t xml:space="preserve">الحوادث الأخرى </t>
  </si>
  <si>
    <t>Other Accidents</t>
  </si>
  <si>
    <t>خدمات الدفاع المدني - إمارة دبـي</t>
  </si>
  <si>
    <t>Civil Defence Services - Emirate of Dubai</t>
  </si>
  <si>
    <t>جــدول ( 21 - 06 ) Table</t>
  </si>
  <si>
    <t>البيـــان</t>
  </si>
  <si>
    <t>الوفيــات
Deaths</t>
  </si>
  <si>
    <t>المصابون       Injured</t>
  </si>
  <si>
    <t>Title</t>
  </si>
  <si>
    <t>بليغة / متوسطة</t>
  </si>
  <si>
    <t>بسيطة</t>
  </si>
  <si>
    <t>المجمــوع</t>
  </si>
  <si>
    <t>Severe / Medium</t>
  </si>
  <si>
    <t>Simple</t>
  </si>
  <si>
    <t>المصدر :  الإدارة العامة للدفاع المدني - دبي</t>
  </si>
  <si>
    <t>Source : Directorate of Civil Defence - Dubai</t>
  </si>
  <si>
    <t>حوادث الحريق حسب الموقع - إمارة دبـي</t>
  </si>
  <si>
    <t>Fire Accidents by Location - Emirate of Dubai</t>
  </si>
  <si>
    <t>جــدول ( 22 - 06 ) Table</t>
  </si>
  <si>
    <t>منشآت سكنية</t>
  </si>
  <si>
    <t>Residential Establishment</t>
  </si>
  <si>
    <t>شقق وبنايات</t>
  </si>
  <si>
    <t xml:space="preserve">Buildings and Apartments </t>
  </si>
  <si>
    <t>منشآت تجارية</t>
  </si>
  <si>
    <t>Commercial Establishment</t>
  </si>
  <si>
    <t>منشآت حكومية</t>
  </si>
  <si>
    <t>Governmental Establishment</t>
  </si>
  <si>
    <t>منشآت صناعية</t>
  </si>
  <si>
    <t>Industrial Establishment</t>
  </si>
  <si>
    <t>مباني قيد الإنشاء</t>
  </si>
  <si>
    <t>Buildings Under Constrection</t>
  </si>
  <si>
    <t>أبراج عالية</t>
  </si>
  <si>
    <t>High Towers</t>
  </si>
  <si>
    <t>نفايات وقمامة</t>
  </si>
  <si>
    <t>Waste and Rubbish</t>
  </si>
  <si>
    <t>حوادث الحريق حسب الأسباب - إمارة دبي</t>
  </si>
  <si>
    <t>Fire Accidents by Reasons - Emirate of Dubai</t>
  </si>
  <si>
    <t>جــدول ( 23 - 06 ) Table</t>
  </si>
  <si>
    <t xml:space="preserve">البيان </t>
  </si>
  <si>
    <t>لم يتم إبلاغ خبير الحرائق</t>
  </si>
  <si>
    <t>Fire Expert is Not Informed</t>
  </si>
  <si>
    <t>تسرب الوقود/ الزيت/ الغاز</t>
  </si>
  <si>
    <t>Leakage of Fuel/ Oil/ Gas</t>
  </si>
  <si>
    <t>عقب سيجارة</t>
  </si>
  <si>
    <t>Cigarette</t>
  </si>
  <si>
    <t>مصدر حراري</t>
  </si>
  <si>
    <t>Heat Source</t>
  </si>
  <si>
    <t>ماس كهربائي</t>
  </si>
  <si>
    <t>Electric Spark</t>
  </si>
  <si>
    <t>شمعة مشتعلة</t>
  </si>
  <si>
    <t>Burning Candle</t>
  </si>
  <si>
    <t>Matchstick</t>
  </si>
  <si>
    <t>تطاير شرر</t>
  </si>
  <si>
    <t>Flying Sparks</t>
  </si>
  <si>
    <t>Inflammation</t>
  </si>
  <si>
    <t>أسباب أخرى*</t>
  </si>
  <si>
    <t>Other Reasons*</t>
  </si>
  <si>
    <t>* تشمل (حرائق مفتعلة ، ترك مبخرة ، عبث أطفال، أخرى)</t>
  </si>
  <si>
    <t>* Including  (Intentional Fires, Leaving the Censer, Futility of Children, Others)</t>
  </si>
  <si>
    <t>القيادة بطيش وتهور</t>
  </si>
  <si>
    <t>Reckless and Careless Driving</t>
  </si>
  <si>
    <t>الانحراف المفاجئ</t>
  </si>
  <si>
    <t>Sudden Turn</t>
  </si>
  <si>
    <t>الإهمال وعدم الانتباه</t>
  </si>
  <si>
    <t>Neglect and Lack of Attention</t>
  </si>
  <si>
    <t>القيادة تحت تأثير المسكرات</t>
  </si>
  <si>
    <t>Driving Under the Influence of Alcohol</t>
  </si>
  <si>
    <t>الرجوع إلى الخلف بصورة خطرة</t>
  </si>
  <si>
    <t>Moving Backwards Dargerously</t>
  </si>
  <si>
    <t>أخرى</t>
  </si>
  <si>
    <t>Other</t>
  </si>
  <si>
    <t>Mechanical Fault</t>
  </si>
  <si>
    <t>Left Cooking Pot</t>
  </si>
  <si>
    <t>غير مبين</t>
  </si>
  <si>
    <t>Unspecified</t>
  </si>
  <si>
    <t>أطباء الأسنان
Dentists</t>
  </si>
  <si>
    <t>الممرضون
Nurses</t>
  </si>
  <si>
    <t>الفنيون
Technicians</t>
  </si>
  <si>
    <t>آخرون
Others</t>
  </si>
  <si>
    <t>شكل (1)</t>
  </si>
  <si>
    <t>مرضى القسم الداخلي
Inpatients</t>
  </si>
  <si>
    <t>المترددون على العيادات التخصصية
Attendants to Speciality Clinics</t>
  </si>
  <si>
    <t>شكل (2)</t>
  </si>
  <si>
    <t>شكل 5</t>
  </si>
  <si>
    <t>شكل 5 المعتمد</t>
  </si>
  <si>
    <t>لم يتم إبلاغ خبير الحرائق
Fire Expert is Not Informed</t>
  </si>
  <si>
    <t>تسرب الوقود/ الزيت/ الغاز
Leakage of Fuel/ Oil/ Gas</t>
  </si>
  <si>
    <t>عقب سيجارة
Cigaretle</t>
  </si>
  <si>
    <t>مصدر حراري
Heat Source</t>
  </si>
  <si>
    <t>ماس كهربائي
Electric Spark</t>
  </si>
  <si>
    <t>تحت الفحص
Under Examination</t>
  </si>
  <si>
    <t>غير مبين
Unspecified</t>
  </si>
  <si>
    <t>أسباب أخرى
Other Reasons</t>
  </si>
  <si>
    <t>شكل 4</t>
  </si>
  <si>
    <t>مواقع أخرى</t>
  </si>
  <si>
    <t>شكل 3 الجديد المعتمدة</t>
  </si>
  <si>
    <t>المهام الإنقاذية وحوادث أخرى
  Rescue Operations and Other Accidents</t>
  </si>
  <si>
    <t>حوادث الحريق  
 Fire Accidents</t>
  </si>
  <si>
    <t>وسائل نقل ( بحرية / جوية )</t>
  </si>
  <si>
    <t>الحوادث المرورية والإصابات حسب الشهور - إمارة دبي</t>
  </si>
  <si>
    <t xml:space="preserve">Traffic Accidents and Injuries by Months - Emirate of Dubai </t>
  </si>
  <si>
    <t>جـــدول ( 16 - 06 ) Table</t>
  </si>
  <si>
    <t>الشهور</t>
  </si>
  <si>
    <t>عدد المركبات
No. of Vehicles</t>
  </si>
  <si>
    <t>Months</t>
  </si>
  <si>
    <t xml:space="preserve"> بدون إصابات
No Injuries </t>
  </si>
  <si>
    <t>%</t>
  </si>
  <si>
    <t>نهاراً
By Day</t>
  </si>
  <si>
    <t>ليلاً 
At Night</t>
  </si>
  <si>
    <t>يناير</t>
  </si>
  <si>
    <t>January</t>
  </si>
  <si>
    <t>فبراير</t>
  </si>
  <si>
    <t>February</t>
  </si>
  <si>
    <t>مارس</t>
  </si>
  <si>
    <t>March</t>
  </si>
  <si>
    <t>ابريل</t>
  </si>
  <si>
    <t>April</t>
  </si>
  <si>
    <t>مايو</t>
  </si>
  <si>
    <t>May</t>
  </si>
  <si>
    <t>يونيو</t>
  </si>
  <si>
    <t>June</t>
  </si>
  <si>
    <t>يوليو</t>
  </si>
  <si>
    <t>July</t>
  </si>
  <si>
    <t>أغسطس</t>
  </si>
  <si>
    <t>August</t>
  </si>
  <si>
    <t>سبتمبر</t>
  </si>
  <si>
    <t>September</t>
  </si>
  <si>
    <t>أكتوبر</t>
  </si>
  <si>
    <t>October</t>
  </si>
  <si>
    <t>نوفمبر</t>
  </si>
  <si>
    <t>November</t>
  </si>
  <si>
    <t>ديسمبر</t>
  </si>
  <si>
    <t>December</t>
  </si>
  <si>
    <t xml:space="preserve">المصابون في حوادث المرور حسب الجنسية والجنس ودرجة الإصابة - إمارة دبي </t>
  </si>
  <si>
    <t>Injured at Traffic Accidents by Nationlity, Gender and Degree of Injury - Emirate of Dubai</t>
  </si>
  <si>
    <t>جـــدول ( 19 - 06 ) Table</t>
  </si>
  <si>
    <t>الجنسية</t>
  </si>
  <si>
    <t>درجة الإصابة 
 Degree of Injury</t>
  </si>
  <si>
    <t>جنس المصاب
Gender of Injured</t>
  </si>
  <si>
    <t>نوع المصاب
   Type of Injured</t>
  </si>
  <si>
    <t>Nationality</t>
  </si>
  <si>
    <t>عدد
Number</t>
  </si>
  <si>
    <t>ذكر
Male</t>
  </si>
  <si>
    <t>أنثى
Female</t>
  </si>
  <si>
    <t>إمارتي</t>
  </si>
  <si>
    <t>Emirate</t>
  </si>
  <si>
    <t>غير إماراتي</t>
  </si>
  <si>
    <t>Non-Emirate</t>
  </si>
  <si>
    <t xml:space="preserve">المصابون في حوادث المرور حسب الفئات العمرية والجنس ودرجة الإصابة - إمارة دبي </t>
  </si>
  <si>
    <t>Injured at Traffic Accidents by Age Groups, Gender and Degree of Injury - Emirate of Dubai</t>
  </si>
  <si>
    <t>جـــدول ( 20 - 06 ) Table</t>
  </si>
  <si>
    <t>الفئات العمرية
Age Groups</t>
  </si>
  <si>
    <t>جنس المصاب
Gender of Injuries</t>
  </si>
  <si>
    <t xml:space="preserve">  8 - 1</t>
  </si>
  <si>
    <t>17 - 9</t>
  </si>
  <si>
    <t xml:space="preserve">  26 - 18</t>
  </si>
  <si>
    <t xml:space="preserve">  35 - 27</t>
  </si>
  <si>
    <t xml:space="preserve">  44 - 36</t>
  </si>
  <si>
    <t xml:space="preserve">  53 - 45</t>
  </si>
  <si>
    <t xml:space="preserve">  62 - 54</t>
  </si>
  <si>
    <t xml:space="preserve">  71 - 63</t>
  </si>
  <si>
    <t xml:space="preserve">  71 +</t>
  </si>
  <si>
    <t xml:space="preserve">العمر المجهول </t>
  </si>
  <si>
    <t xml:space="preserve">                  Dubai Health Authority</t>
  </si>
  <si>
    <t xml:space="preserve">               هيئة الصحة بدبي</t>
  </si>
  <si>
    <t xml:space="preserve">  Source : Ministry of Health</t>
  </si>
  <si>
    <t xml:space="preserve">  المصدر : وزارة الصحة</t>
  </si>
  <si>
    <t>Total of Employees at Medical Sector</t>
  </si>
  <si>
    <t>Others (Including administrations, clerks and laborers)</t>
  </si>
  <si>
    <t>آخرون ( يشمل الإداريون والكتبة والعمال )</t>
  </si>
  <si>
    <t>Technicians</t>
  </si>
  <si>
    <t>الفنيون</t>
  </si>
  <si>
    <t>Nurses</t>
  </si>
  <si>
    <t>الممرضون</t>
  </si>
  <si>
    <t>Pharmacists and Dispensers</t>
  </si>
  <si>
    <t>الصيادلة ومساعديهم</t>
  </si>
  <si>
    <t>Dental Technicians</t>
  </si>
  <si>
    <t>فنيو الأسنان</t>
  </si>
  <si>
    <t>Dentists</t>
  </si>
  <si>
    <t>أطباء الأسنان</t>
  </si>
  <si>
    <t>Physicians</t>
  </si>
  <si>
    <t>الأطباء البشريين</t>
  </si>
  <si>
    <t>Beds at Hospitals</t>
  </si>
  <si>
    <t>الأسرة بالمستشفيات</t>
  </si>
  <si>
    <t>Dental Clinics</t>
  </si>
  <si>
    <t>عيادات الأسنان</t>
  </si>
  <si>
    <t>Clinics and Health Centers</t>
  </si>
  <si>
    <t xml:space="preserve">العيادات والمراكز الصحية </t>
  </si>
  <si>
    <t>Hospitals</t>
  </si>
  <si>
    <t>المستشفيات</t>
  </si>
  <si>
    <t>هيئة الصحة بدبي</t>
  </si>
  <si>
    <t>وزارة الصحة</t>
  </si>
  <si>
    <t>البيان</t>
  </si>
  <si>
    <t>جـــدول ( 01 - 06 ) Table</t>
  </si>
  <si>
    <t xml:space="preserve">Characteristics of Health Sector - Emirate of Dubai </t>
  </si>
  <si>
    <t>خصائص القطاع الصحي  - إمارة دبي</t>
  </si>
  <si>
    <t xml:space="preserve">   المصدر : وزارة الصحة
                هيئة الصحة بدبي</t>
  </si>
  <si>
    <t xml:space="preserve">* Dentists and Dental Technicians in the Local Sector are Under Primary Healthcare Centers </t>
  </si>
  <si>
    <t xml:space="preserve">* أطباء الأسنان وفنيو الأسنان في القطاع المحلي تحت الرعاية الصحية الأولية </t>
  </si>
  <si>
    <t xml:space="preserve">Grand Total </t>
  </si>
  <si>
    <t xml:space="preserve">المجموع العام </t>
  </si>
  <si>
    <t xml:space="preserve">Total </t>
  </si>
  <si>
    <t xml:space="preserve">المجموع </t>
  </si>
  <si>
    <t>مراكز الرعاية الأولية
والمراكز الصحية المتخصصة</t>
  </si>
  <si>
    <t>Hatta Hospital</t>
  </si>
  <si>
    <t>مستشفى حتا</t>
  </si>
  <si>
    <t>Latifa Hospital</t>
  </si>
  <si>
    <t>مستشفى لطيفة</t>
  </si>
  <si>
    <t>Dubai Hospital</t>
  </si>
  <si>
    <t>مستشفى دبي</t>
  </si>
  <si>
    <t>Rashid Hospital</t>
  </si>
  <si>
    <t>مستشفى راشد</t>
  </si>
  <si>
    <t>Local :</t>
  </si>
  <si>
    <t>المحلي :</t>
  </si>
  <si>
    <t>Main Office, Medical Zone</t>
  </si>
  <si>
    <t>Preventive Medicine</t>
  </si>
  <si>
    <t>الطب الوقائي</t>
  </si>
  <si>
    <t xml:space="preserve">School Healthcare </t>
  </si>
  <si>
    <t xml:space="preserve">الصحة المدرسية </t>
  </si>
  <si>
    <t>Health Centers (8 Centers)</t>
  </si>
  <si>
    <t>المراكز الصحية (8 مراكز)</t>
  </si>
  <si>
    <t>Al Amal Hospital</t>
  </si>
  <si>
    <t>مستشفى الأمل</t>
  </si>
  <si>
    <t>Al Braha Hospital</t>
  </si>
  <si>
    <t>مستشفى البراحة</t>
  </si>
  <si>
    <t>Federal :</t>
  </si>
  <si>
    <t>الاتحادي :</t>
  </si>
  <si>
    <t>ممارس عام
General
Practitioner</t>
  </si>
  <si>
    <t>أخصائي
Specialist</t>
  </si>
  <si>
    <t>استشاري
Consultant</t>
  </si>
  <si>
    <t>البيــــــــان</t>
  </si>
  <si>
    <t>المجموع العام
Total Grand</t>
  </si>
  <si>
    <t xml:space="preserve"> آخرون**
**Others</t>
  </si>
  <si>
    <t>الإداريون والكتبة
Administrators and Clerks</t>
  </si>
  <si>
    <t>الصيادلة ومساعديهم
Pharmacists and
Dispensers</t>
  </si>
  <si>
    <t>فنيو الأسنان* 
*Dental Technicians</t>
  </si>
  <si>
    <t>أطباء الأسنان*
*Dentists</t>
  </si>
  <si>
    <t>الأطبـاء البشريين    Physicians</t>
  </si>
  <si>
    <t>جـــدول ( 02 - 06 ) Table</t>
  </si>
  <si>
    <t>Employment at Government Hospitals and Health Centers by Professional Categories -  Emirate of Dubai</t>
  </si>
  <si>
    <t>العمالة بالمستشفيات والمراكز الصحية الحكومية حسب الفئات المهنية - إمارة دبـي</t>
  </si>
  <si>
    <t xml:space="preserve">   Source : Dubai Health Authority</t>
  </si>
  <si>
    <t xml:space="preserve">   المصدر : هيئة الصحة بدبي</t>
  </si>
  <si>
    <t>Thumbay Hospital</t>
  </si>
  <si>
    <t>مستشفى ثومباي</t>
  </si>
  <si>
    <t>Medcare Hero Spinal Hospital</t>
  </si>
  <si>
    <t>مستشفى ميدكير لجراحة العظام والعمود الفقري</t>
  </si>
  <si>
    <t>Al Zahra Hospital</t>
  </si>
  <si>
    <t>مستشفى الزهراء</t>
  </si>
  <si>
    <t>Barjeel Hospital</t>
  </si>
  <si>
    <t>مستشفى برجيل</t>
  </si>
  <si>
    <t>Prime Hospital</t>
  </si>
  <si>
    <t>مستشفى برايم</t>
  </si>
  <si>
    <t>N.M.C Dubai Investments Park</t>
  </si>
  <si>
    <t>Saudi German Hospital</t>
  </si>
  <si>
    <t>المستشفى السعودي الألماني</t>
  </si>
  <si>
    <t>Garhoud Hospital</t>
  </si>
  <si>
    <t>مستشفى القرهود</t>
  </si>
  <si>
    <t>Dubai London Specialty Hospital</t>
  </si>
  <si>
    <t>مستشفى دبي لندن التخصصية</t>
  </si>
  <si>
    <t>Aster Hospital</t>
  </si>
  <si>
    <t>مستشفى أستر</t>
  </si>
  <si>
    <t>Modern International Hospital</t>
  </si>
  <si>
    <t>المستشفى الدولي الحديث</t>
  </si>
  <si>
    <t>Pharmacists
and Dispensers</t>
  </si>
  <si>
    <t>ممارس
عام
General
Practitioner</t>
  </si>
  <si>
    <t>استشاري وأخصائي
Consultant and Specialist</t>
  </si>
  <si>
    <t>الأطباء البشريين   Physicans</t>
  </si>
  <si>
    <t>البيــــــــــــان</t>
  </si>
  <si>
    <t>N.M.C. Specialist Hospital</t>
  </si>
  <si>
    <t>مستشفى إن إم سي التخصصي</t>
  </si>
  <si>
    <t>Iranian Hospital</t>
  </si>
  <si>
    <t>المستشفى الإيراني</t>
  </si>
  <si>
    <t>Cedars - Jebel Ali International Hospital</t>
  </si>
  <si>
    <t xml:space="preserve">Zulaikha Hospital </t>
  </si>
  <si>
    <t>مستشفى زليخة</t>
  </si>
  <si>
    <t>Medeor Hospital</t>
  </si>
  <si>
    <t>مستشفى مديور</t>
  </si>
  <si>
    <t>Emirates Hospital</t>
  </si>
  <si>
    <t>مستشفى الإمارات</t>
  </si>
  <si>
    <t xml:space="preserve">Canadian Specialist Hospital </t>
  </si>
  <si>
    <t>المستشفى الكندي التخصصي</t>
  </si>
  <si>
    <t>Nero Spinal Hospital</t>
  </si>
  <si>
    <t>مستشفى الجراحة العصبية والعمود الفقري</t>
  </si>
  <si>
    <t>Mediclinic Wellcare Hospital</t>
  </si>
  <si>
    <t>مستشفى ميدي كلينك ولكير</t>
  </si>
  <si>
    <t xml:space="preserve">American Hospital </t>
  </si>
  <si>
    <t>المستشفى الأمريكي</t>
  </si>
  <si>
    <t>Medcare Women &amp; Children Hospital</t>
  </si>
  <si>
    <t>مستشفى مدكير للنساء والأطفال</t>
  </si>
  <si>
    <t>Medcare Hospital</t>
  </si>
  <si>
    <t>مستشفى ميدكير</t>
  </si>
  <si>
    <t>Belhoull Specialist Hospital</t>
  </si>
  <si>
    <t>مستشفى بالهول التخصصية</t>
  </si>
  <si>
    <t>Belhoull European Hospital</t>
  </si>
  <si>
    <t>مستشفى بالهول الأوروبي</t>
  </si>
  <si>
    <t>جـــدول ( 03 - 06 ) Table</t>
  </si>
  <si>
    <t>Employment at Medical Private Sector Hospitals - Emirate of Dubai</t>
  </si>
  <si>
    <t>العمالة بمستشفيات القطاع الطبي الخاص - إمارة دبي</t>
  </si>
  <si>
    <t xml:space="preserve">   المصدر : وزارة الصحة
               هيئة الصحة بدبي</t>
  </si>
  <si>
    <t>** Excluding Dentists</t>
  </si>
  <si>
    <t>** لا يشمل أطباء الأسنان</t>
  </si>
  <si>
    <t>* Days of Care to Patients Discharged Including Death</t>
  </si>
  <si>
    <t>*  للمرضى الذين خرجوا بما في ذلك المتوفين منهم</t>
  </si>
  <si>
    <t>المحلــــي :</t>
  </si>
  <si>
    <t>الاتحــادي :</t>
  </si>
  <si>
    <t>Bed / Nurse</t>
  </si>
  <si>
    <t>Bed / Doctor**</t>
  </si>
  <si>
    <t>Bed Occupancy Rate</t>
  </si>
  <si>
    <t>Average Length of Stay</t>
  </si>
  <si>
    <t>Number of Days of Stay*</t>
  </si>
  <si>
    <t>Number of Inpatients</t>
  </si>
  <si>
    <t>Number of Beds</t>
  </si>
  <si>
    <t>سرير/ ممرض</t>
  </si>
  <si>
    <t>سرير/ طبيب**</t>
  </si>
  <si>
    <t>معدل إشغال
 الأسرة</t>
  </si>
  <si>
    <t>متوسط مدة الإقامة</t>
  </si>
  <si>
    <t>عدد أيام الإقامة*</t>
  </si>
  <si>
    <t>عدد مرضى القسم الداخلي</t>
  </si>
  <si>
    <t xml:space="preserve">عدد الأسرة </t>
  </si>
  <si>
    <t>Government Hospitals Performance Indicators by Hospital - Emirate of Dubai</t>
  </si>
  <si>
    <t>مؤشرات أداء المستشفيات الحكومية حسب المستشفى - إمارة دبـي</t>
  </si>
  <si>
    <t>*  Out-patients (Excluding Attendances to Emergency)</t>
  </si>
  <si>
    <t>* مرضى العيادات الخارجية ( لا يشمل المترددين على الطوارئ )</t>
  </si>
  <si>
    <t xml:space="preserve">مستشفى ثومباى </t>
  </si>
  <si>
    <t xml:space="preserve">مستشفى برايم  </t>
  </si>
  <si>
    <t>مستشفى إن أم سي -د.أ.ب</t>
  </si>
  <si>
    <t>مستشفى إن أم سي التخصصي</t>
  </si>
  <si>
    <t>مستشفى الجراحة العصبية
 والعمود الفقري</t>
  </si>
  <si>
    <t>مستشفى مديكلينك ويلكير</t>
  </si>
  <si>
    <t>مستشفى مدكير لجراحة العظام والعمود الفقري</t>
  </si>
  <si>
    <t>مستشفي ميدكير</t>
  </si>
  <si>
    <t>Bed/ Nurse</t>
  </si>
  <si>
    <t xml:space="preserve">Bed Occupancy
 Rate </t>
  </si>
  <si>
    <t>Number of Days of Care to Patients Discharged including Death</t>
  </si>
  <si>
    <t>Number of Patients Days of Care to Patients in Hospital (Census)</t>
  </si>
  <si>
    <t>Attendants to Specialty Clinics*</t>
  </si>
  <si>
    <t>عدد أيام رعاية المرضى الذين خرجوا بما في ذلك الوفاة</t>
  </si>
  <si>
    <t>عدد أيام خدمة التمريض في القسم الداخلي</t>
  </si>
  <si>
    <t>سرير / ممرض</t>
  </si>
  <si>
    <t>معدل إشغال الأسرة</t>
  </si>
  <si>
    <t xml:space="preserve"> المترددون على العيادات التخصصية*</t>
  </si>
  <si>
    <t>مستشفى سيدارز-جبل
 علي الدولي</t>
  </si>
  <si>
    <t>أيام الإقامة  Hospital Days</t>
  </si>
  <si>
    <t xml:space="preserve">
عدد 
الأسرة</t>
  </si>
  <si>
    <t>جـــدول ( 05 - 06 ) Table</t>
  </si>
  <si>
    <t>Private Sector Hospitals Performance Indicators - Emirate of Dubai</t>
  </si>
  <si>
    <t xml:space="preserve">مؤشرات أداء مستشفيات القطاع الطبي الخاص - إمارة دبي </t>
  </si>
  <si>
    <t xml:space="preserve">   المصدر : وزارة الصحة
                 هيئة الصحة بدبي</t>
  </si>
  <si>
    <t>Number</t>
  </si>
  <si>
    <t>العــــــدد</t>
  </si>
  <si>
    <t>Private :</t>
  </si>
  <si>
    <t>الخــاص :</t>
  </si>
  <si>
    <t>المحلــي :</t>
  </si>
  <si>
    <t>Inpatients</t>
  </si>
  <si>
    <t>Attendants to Specialty Clinics**</t>
  </si>
  <si>
    <t>مرضى القسم الداخلــــي</t>
  </si>
  <si>
    <t>المترددون على العيادات التخصصية**</t>
  </si>
  <si>
    <t>البيــــــان</t>
  </si>
  <si>
    <t>جـــدول ( 06 - 06 ) Table</t>
  </si>
  <si>
    <t xml:space="preserve">   Source : Ministry of Health 
                  Dubai Health Authority</t>
  </si>
  <si>
    <t>أخـــرى</t>
  </si>
  <si>
    <t xml:space="preserve">Intensive Care </t>
  </si>
  <si>
    <t>العناية المركزة</t>
  </si>
  <si>
    <t>Ortho Pedics</t>
  </si>
  <si>
    <t>أمراض المفاصل</t>
  </si>
  <si>
    <t>Physio Therapy</t>
  </si>
  <si>
    <t>العلاج الطبيعي</t>
  </si>
  <si>
    <t>Chest Surgery</t>
  </si>
  <si>
    <t>جراحة الصدر</t>
  </si>
  <si>
    <t>General Surgery</t>
  </si>
  <si>
    <t>جراحة عامة</t>
  </si>
  <si>
    <t>Vascular Diseases</t>
  </si>
  <si>
    <t>جراحة الأوعية الدموية</t>
  </si>
  <si>
    <t>Burns and Plastic Surgery</t>
  </si>
  <si>
    <t>الحروق وجراحة التجميل</t>
  </si>
  <si>
    <t>Dental</t>
  </si>
  <si>
    <t>أسنان</t>
  </si>
  <si>
    <t>Oncology</t>
  </si>
  <si>
    <t>الأورام</t>
  </si>
  <si>
    <t>Neonatology</t>
  </si>
  <si>
    <t>حديثي الولادة (الخدج)</t>
  </si>
  <si>
    <t>Dermatology Diseases</t>
  </si>
  <si>
    <t>أمراض جلدية وتناسلية</t>
  </si>
  <si>
    <t>Paediatrics Diseases</t>
  </si>
  <si>
    <t>أمراض الأطفال وجراحة الأطفال</t>
  </si>
  <si>
    <t>Gynae and Obstetric Diseases</t>
  </si>
  <si>
    <t>أمراض نساء وولادة</t>
  </si>
  <si>
    <t>Ear, Nose and Throat</t>
  </si>
  <si>
    <t>أنف وأذن وحنجرة</t>
  </si>
  <si>
    <t>Ophthalmology Diseases</t>
  </si>
  <si>
    <t>أمراض العيون</t>
  </si>
  <si>
    <t>Fractures and Injuries</t>
  </si>
  <si>
    <t>الكسور والإصابات</t>
  </si>
  <si>
    <t>Orthopaedic Diseases</t>
  </si>
  <si>
    <t xml:space="preserve">أمراض العظام </t>
  </si>
  <si>
    <t>Nephrology</t>
  </si>
  <si>
    <t>أمراض الكلى</t>
  </si>
  <si>
    <t>Urology Diseases</t>
  </si>
  <si>
    <t>أمراض المسالك البولية</t>
  </si>
  <si>
    <t>Haematology</t>
  </si>
  <si>
    <t>أمراض الدم</t>
  </si>
  <si>
    <t>Psychology</t>
  </si>
  <si>
    <t>أمراض نفسية</t>
  </si>
  <si>
    <t>Neurology and Neurosurgery</t>
  </si>
  <si>
    <t>الأعصاب وجراحة الأعصاب</t>
  </si>
  <si>
    <t>Infectious Diseases</t>
  </si>
  <si>
    <t>أمراض معدية</t>
  </si>
  <si>
    <t>Gastroenterology</t>
  </si>
  <si>
    <t>أمراض الجهاز الهضمي</t>
  </si>
  <si>
    <t>Chest Diseases</t>
  </si>
  <si>
    <t>أمراض صدرية</t>
  </si>
  <si>
    <t>Heart Diseases and Cardiac Surgery</t>
  </si>
  <si>
    <t>أمراض القلب وجراحة القلب</t>
  </si>
  <si>
    <t>Local</t>
  </si>
  <si>
    <t>Federal</t>
  </si>
  <si>
    <t>المحلــي</t>
  </si>
  <si>
    <t>الاتحــادي</t>
  </si>
  <si>
    <t>Specialty</t>
  </si>
  <si>
    <t>التخصـــص</t>
  </si>
  <si>
    <t>جـــدول ( 07 - 06 ) Table</t>
  </si>
  <si>
    <t>Patients at Government Hospitals (Out/ In) by Specialty - Emirate of Dubai</t>
  </si>
  <si>
    <t>مرضى المستشفيات الحكومية (خارجي/ داخلي) حسب التخصص - إمارة دبـي</t>
  </si>
  <si>
    <t>* يشمل مدينة دبي الطبية
** لا يشمل المترددين على الطوارئ والمراكز الصحية</t>
  </si>
  <si>
    <t xml:space="preserve">Other Factors Influencing Health Status </t>
  </si>
  <si>
    <t>العوامل الأخرى المؤثرة على الحالة الصحية</t>
  </si>
  <si>
    <t>Injury, Poisoning and External Causes of Morbidity and Mortality</t>
  </si>
  <si>
    <t>الإصابات والتسمم والأسباب الخارجية للأمراض والوفيات</t>
  </si>
  <si>
    <t>Symptoms and Signs Unclassified</t>
  </si>
  <si>
    <t>العلامات والأعراض والحالات غير المحددة</t>
  </si>
  <si>
    <t>Congenital Malformations</t>
  </si>
  <si>
    <t xml:space="preserve">التشوهات الخلقية </t>
  </si>
  <si>
    <t>Perinatal Period</t>
  </si>
  <si>
    <t xml:space="preserve">حالات معينة تنشأ فى الفترة حول الولادة </t>
  </si>
  <si>
    <t>Pregnancies, Childbirth and the Puerperium</t>
  </si>
  <si>
    <t>الحمل والولادة والنفاس</t>
  </si>
  <si>
    <t>Diseases of the Genitourinary System</t>
  </si>
  <si>
    <t>أمراض الجهاز التناسلي</t>
  </si>
  <si>
    <t>Diseases of the Musculoskeletal System</t>
  </si>
  <si>
    <t xml:space="preserve">أمراض الجهاز الهيكلي والعضلي </t>
  </si>
  <si>
    <t xml:space="preserve">Diseases of the Skin and Subcutaneous Tissue System </t>
  </si>
  <si>
    <t>أمراض الجلد ونسيج تحت الجلد</t>
  </si>
  <si>
    <t>Diseases of the Digestive System</t>
  </si>
  <si>
    <t>Diseases of the Respiratory System</t>
  </si>
  <si>
    <t>أمراض الجهاز التنفسي</t>
  </si>
  <si>
    <t>Diseases of the Circulatory System</t>
  </si>
  <si>
    <t>أمراض الجهاز الدوري</t>
  </si>
  <si>
    <t xml:space="preserve">Diseases of Ear and Mastoid Process </t>
  </si>
  <si>
    <t>أمراض الأذن ونتوء خلف الأذن</t>
  </si>
  <si>
    <t>Diseases of the Eye and Adnexa</t>
  </si>
  <si>
    <t>أمراض العيون وملحقاتها</t>
  </si>
  <si>
    <t>Diseases of the Nervous System</t>
  </si>
  <si>
    <t>أمراض الجهاز العصبي</t>
  </si>
  <si>
    <t>Mental and Behavioral Disorders</t>
  </si>
  <si>
    <t xml:space="preserve">الاضطرابات العقلية </t>
  </si>
  <si>
    <t>Endocrine, Nutritional and Metabolic Diseases</t>
  </si>
  <si>
    <t>أمراض الغدد الصماء والتغذية والتمثيل الغذائي</t>
  </si>
  <si>
    <t xml:space="preserve">Diseases of the Blood and Blood Forming Organs </t>
  </si>
  <si>
    <t>أمراض الدم وأعضاء تكوين الدم</t>
  </si>
  <si>
    <t xml:space="preserve">Neoplasm </t>
  </si>
  <si>
    <t>الأورام الخبيثة</t>
  </si>
  <si>
    <t>Infectious and Parasitic Diseases</t>
  </si>
  <si>
    <t>الأمراض المعدية والطفيلية</t>
  </si>
  <si>
    <t>International Classification of Diseases</t>
  </si>
  <si>
    <t>التصنيف الدولي للأمراض</t>
  </si>
  <si>
    <t>جـــدول ( 08 - 06 ) Table</t>
  </si>
  <si>
    <t xml:space="preserve">Other </t>
  </si>
  <si>
    <t>Dental Surgery</t>
  </si>
  <si>
    <t>جراحة أسنان</t>
  </si>
  <si>
    <t>Ear, Nose, Throat Surgery</t>
  </si>
  <si>
    <t>جراحة أنف وأذن وحنجرة</t>
  </si>
  <si>
    <t>Gynae and Obstetric Surgery</t>
  </si>
  <si>
    <t>جراحة نساء وولادة</t>
  </si>
  <si>
    <t>Ophthalmology Surgery</t>
  </si>
  <si>
    <t>جراحة عيون</t>
  </si>
  <si>
    <t>Urology Surgery</t>
  </si>
  <si>
    <t>جراحة مسالك بولية</t>
  </si>
  <si>
    <t>Paediatric Surgery</t>
  </si>
  <si>
    <t>-</t>
  </si>
  <si>
    <t>جراحة أطفال</t>
  </si>
  <si>
    <t>Neuro Surgery</t>
  </si>
  <si>
    <t>جراحة أعصاب</t>
  </si>
  <si>
    <t>Cardiac Surgery</t>
  </si>
  <si>
    <t>جراحة قلب</t>
  </si>
  <si>
    <t>Orthopedics Surgery</t>
  </si>
  <si>
    <t>جراحة عظــام</t>
  </si>
  <si>
    <t>Private</t>
  </si>
  <si>
    <t>الخاص</t>
  </si>
  <si>
    <t>المحلي</t>
  </si>
  <si>
    <t>الاتحادي</t>
  </si>
  <si>
    <t>جـــدول ( 09 - 06 ) Table</t>
  </si>
  <si>
    <t>Operations at Government and Private Hospitals by Specialty - Emirate of Dubai</t>
  </si>
  <si>
    <t>العمليات الجراحية بالمستشفيات الحكومية والخاصة حسب التخصص - إمارة دبـي</t>
  </si>
  <si>
    <t>Treated Patients / Doctor</t>
  </si>
  <si>
    <t xml:space="preserve">معالج / طبيب </t>
  </si>
  <si>
    <t>Treated Patients</t>
  </si>
  <si>
    <t>المعالجون</t>
  </si>
  <si>
    <t>المحلـــي :</t>
  </si>
  <si>
    <t>جـــدول ( 10 - 06 ) Table</t>
  </si>
  <si>
    <t>Government Health Centers (General Clinics) Services - Emirate of Dubai</t>
  </si>
  <si>
    <t>خدمات المراكز الصحية  الحكومية (العيادات العامة) - إمارة دبـي</t>
  </si>
  <si>
    <t>* Excluding Dubai Healthcare City</t>
  </si>
  <si>
    <t>*  لا تشمل مدينة دبي الطبية</t>
  </si>
  <si>
    <t>Years</t>
  </si>
  <si>
    <t>علاج طبيعي     Physiotherapy</t>
  </si>
  <si>
    <t>تخطيط قلب    E.C.G</t>
  </si>
  <si>
    <t>فحوصات مختبر   Laboratory Tests</t>
  </si>
  <si>
    <t>أشعــة       X- Ray</t>
  </si>
  <si>
    <t>السنوات</t>
  </si>
  <si>
    <t>جـــدول ( 11 - 06 ) Table</t>
  </si>
  <si>
    <t>Medical Supporting Services at Governmental and Medical Private Sector Establishments by Type of Examination* - Emirate of Dubai</t>
  </si>
  <si>
    <t>الخدمات الطبية المساعدة بالمنشآت الصحية الحكومية والقطاع الطبي الخاص حسب نوع الفحص* - إمارة دبـي</t>
  </si>
  <si>
    <t xml:space="preserve">   المصدر :  هيئة الصحة بدبي</t>
  </si>
  <si>
    <t>Typhoid and Para Typhoid</t>
  </si>
  <si>
    <t>التيفوئيد ونظير التيفوئيد</t>
  </si>
  <si>
    <t>Mumps</t>
  </si>
  <si>
    <t>النكاف الوبائي</t>
  </si>
  <si>
    <t>Malaria</t>
  </si>
  <si>
    <t>الملاريــا</t>
  </si>
  <si>
    <t xml:space="preserve">HIV/ AIDS </t>
  </si>
  <si>
    <t xml:space="preserve">العوز المناعي/ نقص المناعة المكتسبة </t>
  </si>
  <si>
    <t>Herpes Zoster</t>
  </si>
  <si>
    <t>الحزام الناري (الهريس العصبي)</t>
  </si>
  <si>
    <t>Pneumonia</t>
  </si>
  <si>
    <t>الالتهاب الرئوي</t>
  </si>
  <si>
    <t>Viral Hepatitis ( C )</t>
  </si>
  <si>
    <t>الالتهاب الكبدي الفيروسي ( ج )</t>
  </si>
  <si>
    <t>Viral Hepatitis ( B )</t>
  </si>
  <si>
    <t>الالتهاب الكبدي الفيروسي ( ب )</t>
  </si>
  <si>
    <t>Viral Hepatitis ( A )</t>
  </si>
  <si>
    <t>الالتهاب الكبدي الفيروسي ( أ )</t>
  </si>
  <si>
    <t>Chickenpox</t>
  </si>
  <si>
    <t>الجدري المائي</t>
  </si>
  <si>
    <t>Pulmonary T.B</t>
  </si>
  <si>
    <t>الدرن الرئوي (السل)</t>
  </si>
  <si>
    <t>Grand Total</t>
  </si>
  <si>
    <t>Non- Emirati</t>
  </si>
  <si>
    <t>Emirati</t>
  </si>
  <si>
    <t>المجموع العام</t>
  </si>
  <si>
    <t>إماراتي</t>
  </si>
  <si>
    <t>Disease</t>
  </si>
  <si>
    <t>الجنسية  Nationality</t>
  </si>
  <si>
    <t>المرض</t>
  </si>
  <si>
    <t xml:space="preserve">جـدول ( 13 - 06 )  Table  </t>
  </si>
  <si>
    <t xml:space="preserve">Notified Infections by Type, Nationality and Gender* - Emirate of Dubai </t>
  </si>
  <si>
    <t>الأمراض المعدية المبلغ عنها حسب نوع المرض والجنسية* - إمارة دبي</t>
  </si>
  <si>
    <t>الملاريا
Malaria</t>
  </si>
  <si>
    <t>الدرن (السل)
Tuberculosis</t>
  </si>
  <si>
    <t>65 +</t>
  </si>
  <si>
    <t xml:space="preserve"> 55 - 64</t>
  </si>
  <si>
    <t xml:space="preserve"> 45 - 54</t>
  </si>
  <si>
    <t xml:space="preserve"> 35 - 44</t>
  </si>
  <si>
    <t xml:space="preserve"> 25 - 34</t>
  </si>
  <si>
    <t xml:space="preserve"> 15 - 24</t>
  </si>
  <si>
    <t xml:space="preserve"> 5 - 14</t>
  </si>
  <si>
    <t>أقل من 5 سنوات
Less Than 5 Years</t>
  </si>
  <si>
    <t>الفئات العمرية   Age Groups</t>
  </si>
  <si>
    <t>فئات السن
Age Groups</t>
  </si>
  <si>
    <t>جـدول (  14 - 06 )  Table</t>
  </si>
  <si>
    <t xml:space="preserve">Infected Patients by Tuberculosis and Malaria by Age Groups* - Emirate of Dubai </t>
  </si>
  <si>
    <t>المرضى المصابون بأمراض السل والملاريا حسب الفئات العمرية* - إمارة دبي</t>
  </si>
  <si>
    <t>ديوان الوزارة ، المنطقة الطبية</t>
  </si>
  <si>
    <t>Primary Healthcare Centers
&amp; Speciality Centers</t>
  </si>
  <si>
    <t xml:space="preserve"> جـــدول ( 04 - 06 ) Table</t>
  </si>
  <si>
    <t>مستشفي ميدكير للسيدات والأطفال</t>
  </si>
  <si>
    <t xml:space="preserve">مرضى المستشفيات  الحكومية والخاصة ( خارجي / داخلي )* - إمارة دبـي </t>
  </si>
  <si>
    <t>Government and Private Hospitals Patients ( Out / In )* - Emirate of Dubai</t>
  </si>
  <si>
    <t xml:space="preserve">* يشمل مدينة دبي الطبية
</t>
  </si>
  <si>
    <t>** لا يشمل  المترددين على الطوارئ والمراكز الصحية</t>
  </si>
  <si>
    <t>* Including Dubai Healthcare City</t>
  </si>
  <si>
    <t xml:space="preserve"> Source : Ministry of Health 
                Dubai Health Authority</t>
  </si>
  <si>
    <t>تابع جـــدول ( 07 - 06 ) Table</t>
  </si>
  <si>
    <t>مرضى مستشفيات القطاع الطبي الخاص (خارجي/ داخلي) حسب التصنيف الدولي للأمراض* - إمارة دبـي</t>
  </si>
  <si>
    <t>Patients at Medical Private Sector Hospitals (Out/ In) by International Classification of Diseases* - Emirate of Dubai</t>
  </si>
  <si>
    <t>** Excluding Attendants to Emergency and Health Centers</t>
  </si>
  <si>
    <t xml:space="preserve">Treated Patients </t>
  </si>
  <si>
    <t>الأطباء*</t>
  </si>
  <si>
    <t>الخدمات الطبية بالعيادة العامة للبلدية ومركز شرطة دبي الصحي والعاملون بها</t>
  </si>
  <si>
    <t>Medical Services at Public Clinic of Dubai Municipality and Dubai Police Health Center and Its Employees</t>
  </si>
  <si>
    <t>جـــدول ( 12 - 06 ) Table</t>
  </si>
  <si>
    <t>العاملون</t>
  </si>
  <si>
    <t>Employees</t>
  </si>
  <si>
    <t>Physiclans*</t>
  </si>
  <si>
    <t>آخــرون</t>
  </si>
  <si>
    <t>Others</t>
  </si>
  <si>
    <t>الخدمات الطبية</t>
  </si>
  <si>
    <t>Medical Services</t>
  </si>
  <si>
    <t>فحوص مختبر</t>
  </si>
  <si>
    <t>Laboratory Tests</t>
  </si>
  <si>
    <t>أشعة</t>
  </si>
  <si>
    <t>X-Ray</t>
  </si>
  <si>
    <t xml:space="preserve">تخطيط قلب </t>
  </si>
  <si>
    <t>E.C.G</t>
  </si>
  <si>
    <t>علاج طبيعي</t>
  </si>
  <si>
    <t>Physiotherapy</t>
  </si>
  <si>
    <t>فحص عمالة**</t>
  </si>
  <si>
    <t>Labor Examination**</t>
  </si>
  <si>
    <t>المترددون</t>
  </si>
  <si>
    <t>Attendants</t>
  </si>
  <si>
    <t xml:space="preserve">* يشمل أطباء الأسنان </t>
  </si>
  <si>
    <t>*  Including Dentists</t>
  </si>
  <si>
    <t xml:space="preserve">الباب السادس </t>
  </si>
  <si>
    <t>الصحة والسلامة</t>
  </si>
  <si>
    <t xml:space="preserve">     يشتمل الباب على جميع البيانات الإحصائية الخاصة بالخدمات الصحية والتي من خلالها يمكن التعرف على الوضع الصحي بالإمارة ومعرفة حجم ومستوى الخدمات المقدمة ونوعيتها حيث يعرض الباب الخدمات الصحية للقطاع الصحي الاتحادي متمثلاً في خدمات وزارة الصحة بدبي وخدمات القطاع الصحي المحلي متمثلاً في هيئة الصحة بدبي وخدمات القطاع الصحي الخاص متمثلاً في المستشفيات الخاصة والعيادات والمراكز الصحية، كما يعرض الباب الخدمات التي تقدمها العيادة العامة ببلدية دبي وشرطة دبي، ويحتوى الباب على بيانات لخصائص القطاع الصحي (الاتحادي، المحلي، الخاص)، ومؤشرات أداء مستشفيات وزارة الصحة وهيئة الصحة بدبي ومستشفيات القطاع الخاص، كما يشتمل الباب على خدمات الصحة المدرسية التي تقدمها وزارة الصحة، وذلك للفترة الزمنية 2014-2016، ويتم تحديث البيانات سنوياً من مصادرها وبشكل دوري.</t>
  </si>
  <si>
    <t xml:space="preserve">     </t>
  </si>
  <si>
    <t xml:space="preserve">    تكمن أهمية البيانات الإحصائية الصحية لما يسهم به القطاع الصحي بشكل رئيسي في تحقيق التنمية الاقتصادية والاجتماعية وذلك عن طريق الارتقاء بالمستوى الصحي للفرد وتحقيق الفرص لحصول كل مواطن ومقيم على أفضل الخدمات الصحية.</t>
  </si>
  <si>
    <t xml:space="preserve">     وتتوفر بيانات الباب من وزارة الصحة للقطاع الصحي الاتحادي، ومن هيئة الصحة بدبي للقطاعين الصحي المحلي والخاص، أما البيانات الصحية الخاصة بالعيادة العامة للبلدية والشرطة فمصدرها بلدية دبي والقيادة العامة لشرطة دبي على الترتيب. </t>
  </si>
  <si>
    <t xml:space="preserve">     كما يشمل الباب بيانات إحصائية خاصة بالسلامة المرورية بما فيها الحوادث والإصابات المرورية، والحوادث البحرية وذلك من القيادة العامة لشرطة دبي، بالإضافة إلى بيانات الدفاع المدني متمثلة في حوادث الحريق.</t>
  </si>
  <si>
    <t xml:space="preserve">     وتكمن أهمية البيانات الإحصائية الخاصة بالسلامة في الإرتقاء بخدمات توفير الحماية والسلامة والأمان لأفراد المجتمع عن طريق المحافظة على حياتهم وحمايتهم من حوادث الطرق والحريق والحوادث البحرية.</t>
  </si>
  <si>
    <t>Chapter six</t>
  </si>
  <si>
    <t>Health and Safety</t>
  </si>
  <si>
    <r>
      <t xml:space="preserve">     The chapter on health covers all statistical data on healthcare services through which we can identify the healthcare situation in Dubai and the size, quality and type of healthcare services. The chapter presents healthcare services at the federal level, which is represented by services provided by the Ministry of Health in Dubai, and at the local level, which is represented by services provided by Dubai Health Authority as well as private healthcare services represented by private hospitals, clinics and health centers. It also includes services provided by the Public Clinic at Dubai Municipality and Dubai Police. The chapter covers data on the characteristics of the healthcare sector (federal, local and private) and performance indicators of Ministry of Health, Dubai Health Authority and the private hospitals. It also includes data on school health services offered by the Ministry of Health</t>
    </r>
    <r>
      <rPr>
        <strike/>
        <sz val="12"/>
        <color rgb="FF000000"/>
        <rFont val="Dubai"/>
        <family val="2"/>
      </rPr>
      <t xml:space="preserve"> </t>
    </r>
    <r>
      <rPr>
        <sz val="12"/>
        <color rgb="FF000000"/>
        <rFont val="Dubai"/>
        <family val="2"/>
      </rPr>
      <t>for the period 2014-2016. These statistical data are updated annually on a periodic basis.</t>
    </r>
  </si>
  <si>
    <t xml:space="preserve">     The importance of health statistical data is that it contributes fundamentally to the economic and social development of Dubai by improving the health of individuals and the achievement of opportunities to receive the best healthcare services for all its residents.</t>
  </si>
  <si>
    <t xml:space="preserve">     Data sources are from the Ministry of Health for the federal healthcare sector and data sources for both local and private healthcare sectors are from Dubai Health Authority. Healthcare data related to the Public Clinic at Dubai Municipality and the Police are from Dubai Municipality and Dubai Police General Headquarters respectively.</t>
  </si>
  <si>
    <t xml:space="preserve">     The chapter also includes data related to traffic safety such as traffic accidents, injuries and Marine accidents from Dubai Police. There is also data from Civil Defense with regard to fire accidents. The importance of safety statistical data is that it contributes to improving the quality of providing protection and security to individuals in society by protecting their lives from fire, road and Marine accidents.</t>
  </si>
  <si>
    <t>حوادث الحريق  
Fire Accidents</t>
  </si>
  <si>
    <t>المهام الإنقاذية وحوادث أخرى
Rescue Operations and Other Accidents</t>
  </si>
  <si>
    <t xml:space="preserve">عدد الحوادث
Number of  Accidents 
</t>
  </si>
  <si>
    <t>منشآت سكنية (منازل وفيلات)</t>
  </si>
  <si>
    <t>عود ثقاب/لهب ولاعة</t>
  </si>
  <si>
    <t>خلل ميكانيكي/ترك الأجهزة الكهربائية بحالة تشغيل</t>
  </si>
  <si>
    <t xml:space="preserve">مركز طب الأسنان </t>
  </si>
  <si>
    <t xml:space="preserve"> Dental Center</t>
  </si>
  <si>
    <t>N.M.C.  Hospital - DIP</t>
  </si>
  <si>
    <t>ترك إناء الطهي أعلى شعلة الموقد وهو بحالة اشعال</t>
  </si>
  <si>
    <t>اشتعال دهون وشحوم الطهي</t>
  </si>
  <si>
    <t>منشآت تجارية ومستودعات</t>
  </si>
  <si>
    <t>شكل 4 2018</t>
  </si>
  <si>
    <t>عدد الحوادث    Number of Accidents</t>
  </si>
  <si>
    <t xml:space="preserve">الوقت  Time </t>
  </si>
  <si>
    <t>الاتحـــادي :</t>
  </si>
  <si>
    <t xml:space="preserve">** لا يشمل  المترددين على الطوارئ والمراكز الصحية
</t>
  </si>
  <si>
    <t xml:space="preserve">** Excluding Attendants to Emergancy and Health Centers
</t>
  </si>
  <si>
    <t>المصدر : وزارة الصحة
             هيئة الصحة بدبي</t>
  </si>
  <si>
    <t>(2019 - 2017)</t>
  </si>
  <si>
    <t>Transportation (Manine / Air)</t>
  </si>
  <si>
    <t>مواقع أخرى*</t>
  </si>
  <si>
    <t>المجمـــــــوع.</t>
  </si>
  <si>
    <t>*  تشمل ( مزارع وغابات ، ومناطق حرة، أخرى )</t>
  </si>
  <si>
    <t>* Including (Farms, Forests, Free Zones, Other)</t>
  </si>
  <si>
    <t>Other Locatios*</t>
  </si>
  <si>
    <r>
      <t>(2019)</t>
    </r>
    <r>
      <rPr>
        <b/>
        <sz val="1"/>
        <rFont val="Dubai"/>
        <family val="2"/>
      </rPr>
      <t>`</t>
    </r>
  </si>
  <si>
    <t>المصابون ودرجة الإصابة  Injured and Degree of Injury</t>
  </si>
  <si>
    <t>شكل 4 2019</t>
  </si>
  <si>
    <r>
      <t xml:space="preserve"> (2019)</t>
    </r>
    <r>
      <rPr>
        <b/>
        <sz val="1"/>
        <rFont val="Dubai"/>
        <family val="2"/>
      </rPr>
      <t>`</t>
    </r>
  </si>
  <si>
    <t>الخاص
Private</t>
  </si>
  <si>
    <t>مدينة دبي الطبية</t>
  </si>
  <si>
    <t>Dubai Health Authority</t>
  </si>
  <si>
    <t>Dubai HealthCare City</t>
  </si>
  <si>
    <t xml:space="preserve">               هيئة الصحة بدبي
                مدينة دبي الطبية</t>
  </si>
  <si>
    <t xml:space="preserve">                  Dubai Health Authority
                  Dubai Healthcare City </t>
  </si>
  <si>
    <t>Ministry of
Health</t>
  </si>
  <si>
    <t>مجموع العاملين بالقطاع
الطبي</t>
  </si>
  <si>
    <r>
      <t xml:space="preserve"> (2019)</t>
    </r>
    <r>
      <rPr>
        <b/>
        <sz val="1"/>
        <rFont val="WinSoft Pro"/>
      </rPr>
      <t>`</t>
    </r>
  </si>
  <si>
    <r>
      <t xml:space="preserve">مستشفى الكويت  </t>
    </r>
    <r>
      <rPr>
        <sz val="9"/>
        <rFont val="Dubai"/>
        <family val="2"/>
      </rPr>
      <t>(البراحة سابقا)</t>
    </r>
  </si>
  <si>
    <t xml:space="preserve">Kuwait Hospital (Previously AlBaraha) </t>
  </si>
  <si>
    <t>** يشمل العمال، ;كما أنه في القطاع المحلي تم إعادة توزيعهم ضمن الإداريين والكتبة</t>
  </si>
  <si>
    <t>* Including  Laborers, in local sector they were redistributed in administrators</t>
  </si>
  <si>
    <t xml:space="preserve">   Source : Ministry of Health 
                   Dubai Health Authority</t>
  </si>
  <si>
    <t xml:space="preserve"> (2019)</t>
  </si>
  <si>
    <t>مستشفى استر القصيص</t>
  </si>
  <si>
    <t>Aster Hospital - Al Qusais</t>
  </si>
  <si>
    <t>مستشفى استر المنخول</t>
  </si>
  <si>
    <t>Aster Hospital - Al Mankhool</t>
  </si>
  <si>
    <t>مستشفى ادام فيتال</t>
  </si>
  <si>
    <t>Adam Vital Hospital</t>
  </si>
  <si>
    <t>مستشفى جامعة دبي الطبية</t>
  </si>
  <si>
    <t>Dubai Medical University Hospital</t>
  </si>
  <si>
    <t>مستشفى قرقاش</t>
  </si>
  <si>
    <t>Gargash Hospital</t>
  </si>
  <si>
    <t>مستشفى كنجز كولج لندن</t>
  </si>
  <si>
    <t>King's College Hospital</t>
  </si>
  <si>
    <t>مستشفى ميدي كلينيك بارك فيو</t>
  </si>
  <si>
    <t>Mediclinic Parkview Hospital</t>
  </si>
  <si>
    <t>مستشفى نوفومد للجراحة التخصيصية</t>
  </si>
  <si>
    <t>Novomed Surgical Hospital</t>
  </si>
  <si>
    <t>مستشفى فالينت</t>
  </si>
  <si>
    <t>Valiant Hospital</t>
  </si>
  <si>
    <t>اجمالي المستشفيات - القطاع الخاص التابع لهيئة الصحة بدبي</t>
  </si>
  <si>
    <t>TOTAL PRIVATE HOSPITALS REGISTERED IN DHA</t>
  </si>
  <si>
    <t>مركز الجليلة التخصصي لطب الأطفال</t>
  </si>
  <si>
    <t>...</t>
  </si>
  <si>
    <t>Al Jalila Children's Specialty Hospital</t>
  </si>
  <si>
    <t>المستشفى الاكاديمية الامريكية للجراحة التجميلية</t>
  </si>
  <si>
    <t>American Academy of Cosmetic Surgery Hospital</t>
  </si>
  <si>
    <t>مستشفى الدكتور سليمان الحبيب</t>
  </si>
  <si>
    <t>Dr. Sulaiman Al Habib Hospital</t>
  </si>
  <si>
    <t>مستشفى الامارات التخصصي</t>
  </si>
  <si>
    <t>Emirates Specialty Hospital</t>
  </si>
  <si>
    <t>مستشفى ميدكلينيك سيتي</t>
  </si>
  <si>
    <t>Mediclinic City Hospital</t>
  </si>
  <si>
    <t>اجمالي المستشفيات - مدينة دبي الطبية</t>
  </si>
  <si>
    <t>TOTAL PRIVATE HOSPITALS REGISTERED IN DHCC</t>
  </si>
  <si>
    <t>Doctors*</t>
  </si>
  <si>
    <t>* يشمل أطباء الأسنان</t>
  </si>
  <si>
    <t>* Including Dentists</t>
  </si>
  <si>
    <t>مستشفى إن إم سي -مجمع دبي للاستثمار</t>
  </si>
  <si>
    <t xml:space="preserve">   المصدر : هيئة الصحة بدبي
                 مدينة دبي الطبية</t>
  </si>
  <si>
    <t xml:space="preserve">   Source : Dubai Health Authority
                  DHCC</t>
  </si>
  <si>
    <t xml:space="preserve"> -</t>
  </si>
  <si>
    <t>آدم فيتال اورتس ذ م م</t>
  </si>
  <si>
    <t>ميديكلينك مستشفى بارك فيو ذ.م.م</t>
  </si>
  <si>
    <t>مستشفى كينغز كوليدج لندن فرع من كي سي اتش هيلث كير ش.ذ.م.م</t>
  </si>
  <si>
    <t>…</t>
  </si>
  <si>
    <t>**  Excluding Dentists</t>
  </si>
  <si>
    <t>(2017 - 2019)</t>
  </si>
  <si>
    <t>….</t>
  </si>
  <si>
    <t>..</t>
  </si>
  <si>
    <t xml:space="preserve"> - </t>
  </si>
  <si>
    <t xml:space="preserve">* لا يشمل المترددين على الطوارئ والمراكز الصحية </t>
  </si>
  <si>
    <t>* Excluding Attendants to Emergency and Health Centers</t>
  </si>
  <si>
    <t>** يشمل أمراض السكر والغدد الصماء</t>
  </si>
  <si>
    <t>** Including Diabetes and Endocrinology</t>
  </si>
  <si>
    <t>المترددون على العيادات التخصصية*</t>
  </si>
  <si>
    <t>أمراض باطنية**</t>
  </si>
  <si>
    <t>Internal Medicine**</t>
  </si>
  <si>
    <t>*  يشمل القطاع الاتحادي والمحلي والخاص ومدينة دبي الطبية</t>
  </si>
  <si>
    <t>* Including Federal, Local and Private Sectors and DHCC</t>
  </si>
  <si>
    <t>(2019)</t>
  </si>
  <si>
    <t>(2019 - 2018)</t>
  </si>
  <si>
    <t xml:space="preserve">   المصدر : هيئة الصحة بدبي
                مدينة دبي الطبية</t>
  </si>
  <si>
    <t xml:space="preserve">   Source : Dubai Health Authority
                 DHCC</t>
  </si>
  <si>
    <t>*2018</t>
  </si>
  <si>
    <t>*2019</t>
  </si>
  <si>
    <t xml:space="preserve"> * يشمل مدينة دبي الطبية</t>
  </si>
  <si>
    <t>* Includes DHCC</t>
  </si>
  <si>
    <t xml:space="preserve">       Source : Ministry of Health 
                      Dubai Health Authority</t>
  </si>
  <si>
    <t>**يشمل فحص العاملين الجدد والعمالة الوافدة</t>
  </si>
  <si>
    <t>** Including New Employment and Expatriates Labor</t>
  </si>
  <si>
    <t xml:space="preserve">   المصدر :  بلدية دبي
                 القيادة العامة لشرطة دبي</t>
  </si>
  <si>
    <t xml:space="preserve">   Source :   Dubai Municipality
                     Dubai Police General Headquarters </t>
  </si>
  <si>
    <t xml:space="preserve"> آخرون
Others</t>
  </si>
  <si>
    <t>فنيو الأسنان 
Dental Technicians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</si>
</sst>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Red]#,##0"/>
    <numFmt numFmtId="165" formatCode="0.0%"/>
    <numFmt numFmtId="166" formatCode="0.0"/>
    <numFmt numFmtId="167" formatCode="#,##0.0"/>
    <numFmt numFmtId="168" formatCode="_-&quot;د.إ.&quot;\ * #,##0.00_-;_-&quot;د.إ.&quot;\ * #,##0.00\-;_-&quot;د.إ.&quot;\ * &quot;-&quot;??_-;_-@_-"/>
  </numFmts>
  <fonts count="83">
    <font>
      <sz val="10"/>
      <name val="Arial"/>
      <charset val="178"/>
    </font>
    <font>
      <sz val="11"/>
      <color theme="1"/>
      <name val="Calibri"/>
      <family val="2"/>
      <scheme val="minor"/>
    </font>
    <font>
      <sz val="11"/>
      <color theme="1"/>
      <name val="Calibri"/>
      <family val="2"/>
      <scheme val="minor"/>
    </font>
    <font>
      <sz val="10"/>
      <name val="Arial"/>
      <family val="2"/>
    </font>
    <font>
      <sz val="10"/>
      <name val="WinSoft Pro"/>
      <family val="2"/>
    </font>
    <font>
      <sz val="13"/>
      <name val="WinSoft Pro"/>
      <family val="2"/>
    </font>
    <font>
      <sz val="13"/>
      <name val="Arial"/>
      <family val="2"/>
    </font>
    <font>
      <sz val="12"/>
      <name val="WinSoft Pro"/>
      <family val="2"/>
    </font>
    <font>
      <sz val="12"/>
      <name val="Arial"/>
      <family val="2"/>
    </font>
    <font>
      <sz val="9"/>
      <name val="WinSoft Pro"/>
      <family val="2"/>
    </font>
    <font>
      <sz val="9"/>
      <name val="Arial"/>
      <family val="2"/>
    </font>
    <font>
      <b/>
      <sz val="13"/>
      <name val="GE SS Text Light"/>
      <family val="1"/>
      <charset val="178"/>
    </font>
    <font>
      <b/>
      <sz val="13"/>
      <name val="Myriad Pro"/>
      <family val="2"/>
    </font>
    <font>
      <sz val="10"/>
      <name val="GE SS Text Light"/>
      <family val="1"/>
      <charset val="178"/>
    </font>
    <font>
      <sz val="10"/>
      <name val="Myriad Pro"/>
      <family val="2"/>
    </font>
    <font>
      <sz val="9"/>
      <name val="Myriad Pro"/>
      <family val="2"/>
    </font>
    <font>
      <b/>
      <sz val="13"/>
      <name val="Arial"/>
      <family val="2"/>
    </font>
    <font>
      <sz val="11"/>
      <name val="Arial"/>
      <family val="2"/>
    </font>
    <font>
      <sz val="11"/>
      <name val="Dubai"/>
      <family val="2"/>
    </font>
    <font>
      <sz val="10"/>
      <name val="Dubai"/>
      <family val="2"/>
    </font>
    <font>
      <b/>
      <sz val="13"/>
      <name val="Dubai"/>
      <family val="2"/>
    </font>
    <font>
      <b/>
      <sz val="11"/>
      <name val="Dubai"/>
      <family val="2"/>
    </font>
    <font>
      <sz val="13"/>
      <name val="Dubai"/>
      <family val="2"/>
    </font>
    <font>
      <b/>
      <sz val="12"/>
      <name val="Dubai"/>
      <family val="2"/>
    </font>
    <font>
      <sz val="12"/>
      <name val="Dubai"/>
      <family val="2"/>
    </font>
    <font>
      <sz val="9"/>
      <name val="Dubai"/>
      <family val="2"/>
    </font>
    <font>
      <b/>
      <sz val="11"/>
      <color theme="1"/>
      <name val="Dubai"/>
      <family val="2"/>
    </font>
    <font>
      <b/>
      <sz val="13"/>
      <color theme="1"/>
      <name val="Dubai"/>
      <family val="2"/>
    </font>
    <font>
      <sz val="11"/>
      <color theme="1"/>
      <name val="Dubai"/>
      <family val="2"/>
    </font>
    <font>
      <b/>
      <sz val="12"/>
      <color theme="1"/>
      <name val="Dubai"/>
      <family val="2"/>
    </font>
    <font>
      <sz val="9"/>
      <color theme="1"/>
      <name val="Dubai"/>
      <family val="2"/>
    </font>
    <font>
      <b/>
      <sz val="1"/>
      <name val="Dubai"/>
      <family val="2"/>
    </font>
    <font>
      <b/>
      <sz val="10"/>
      <name val="Dubai"/>
      <family val="2"/>
    </font>
    <font>
      <sz val="11"/>
      <name val="WinSoft Pro"/>
      <family val="2"/>
    </font>
    <font>
      <b/>
      <sz val="11"/>
      <name val="WinSoft Pro"/>
      <family val="2"/>
    </font>
    <font>
      <b/>
      <sz val="13"/>
      <name val="WinSoft Pro"/>
      <family val="2"/>
    </font>
    <font>
      <b/>
      <sz val="8"/>
      <name val="Dubai"/>
      <family val="2"/>
    </font>
    <font>
      <sz val="10"/>
      <name val="Arial"/>
      <family val="2"/>
    </font>
    <font>
      <sz val="13"/>
      <name val="GE SS Text Light"/>
      <family val="1"/>
      <charset val="178"/>
    </font>
    <font>
      <sz val="13"/>
      <name val="Myriad Pro"/>
      <family val="2"/>
    </font>
    <font>
      <sz val="8"/>
      <name val="Myriad Pro"/>
      <family val="2"/>
    </font>
    <font>
      <b/>
      <sz val="11"/>
      <color rgb="FFFF0000"/>
      <name val="WinSoft Pro"/>
      <family val="2"/>
    </font>
    <font>
      <sz val="8"/>
      <name val="WinSoft Pro"/>
      <family val="2"/>
    </font>
    <font>
      <sz val="8"/>
      <name val="Arial"/>
      <family val="2"/>
    </font>
    <font>
      <sz val="9"/>
      <name val="Tahoma"/>
      <family val="2"/>
    </font>
    <font>
      <b/>
      <sz val="11"/>
      <name val="WinSoft Pro"/>
    </font>
    <font>
      <b/>
      <sz val="10"/>
      <name val="WinSoft Pro"/>
      <family val="2"/>
    </font>
    <font>
      <b/>
      <sz val="10"/>
      <name val="Arial"/>
      <family val="2"/>
    </font>
    <font>
      <b/>
      <sz val="9"/>
      <name val="Dubai"/>
      <family val="2"/>
    </font>
    <font>
      <sz val="11"/>
      <name val="Myriad Pro"/>
      <family val="2"/>
    </font>
    <font>
      <b/>
      <sz val="12"/>
      <name val="Myriad Pro"/>
      <family val="2"/>
    </font>
    <font>
      <b/>
      <sz val="9"/>
      <name val="Myriad Pro"/>
      <family val="2"/>
    </font>
    <font>
      <sz val="14"/>
      <name val="Myriad Pro"/>
      <family val="2"/>
    </font>
    <font>
      <b/>
      <sz val="12"/>
      <name val="WinSoft Pro"/>
      <family val="2"/>
    </font>
    <font>
      <b/>
      <sz val="12"/>
      <name val="GE SS Text Light"/>
      <family val="1"/>
      <charset val="178"/>
    </font>
    <font>
      <b/>
      <sz val="10"/>
      <name val="Myriad Pro"/>
      <family val="2"/>
    </font>
    <font>
      <b/>
      <sz val="14"/>
      <name val="Myriad Pro"/>
      <family val="2"/>
    </font>
    <font>
      <sz val="13"/>
      <name val="Tahoma"/>
      <family val="2"/>
    </font>
    <font>
      <sz val="12"/>
      <color indexed="10"/>
      <name val="Dubai"/>
      <family val="2"/>
    </font>
    <font>
      <sz val="12"/>
      <color rgb="FFFF0000"/>
      <name val="Dubai"/>
      <family val="2"/>
    </font>
    <font>
      <sz val="12"/>
      <color rgb="FF222222"/>
      <name val="Dubai"/>
      <family val="2"/>
    </font>
    <font>
      <b/>
      <sz val="14"/>
      <name val="Dubai"/>
      <family val="2"/>
    </font>
    <font>
      <sz val="8"/>
      <name val="Dubai"/>
      <family val="2"/>
    </font>
    <font>
      <b/>
      <sz val="10"/>
      <color indexed="63"/>
      <name val="Dubai"/>
      <family val="2"/>
    </font>
    <font>
      <sz val="11"/>
      <color rgb="FF1F497D"/>
      <name val="Arial"/>
      <family val="2"/>
    </font>
    <font>
      <sz val="11"/>
      <color rgb="FF1F497D"/>
      <name val="Calibri"/>
      <family val="2"/>
    </font>
    <font>
      <b/>
      <sz val="16"/>
      <color theme="1"/>
      <name val="Dubai"/>
      <family val="2"/>
    </font>
    <font>
      <sz val="11"/>
      <color indexed="10"/>
      <name val="Dubai"/>
      <family val="2"/>
    </font>
    <font>
      <sz val="11"/>
      <color rgb="FFFF0000"/>
      <name val="Dubai"/>
      <family val="2"/>
    </font>
    <font>
      <b/>
      <sz val="16"/>
      <color rgb="FF000000"/>
      <name val="Dubai"/>
      <family val="2"/>
    </font>
    <font>
      <sz val="14"/>
      <color rgb="FF000000"/>
      <name val="Dubai"/>
      <family val="2"/>
    </font>
    <font>
      <sz val="5"/>
      <color rgb="FF000000"/>
      <name val="Dubai"/>
      <family val="2"/>
    </font>
    <font>
      <b/>
      <sz val="14"/>
      <color rgb="FF000000"/>
      <name val="Dubai"/>
      <family val="2"/>
    </font>
    <font>
      <sz val="12"/>
      <color rgb="FF000000"/>
      <name val="Dubai"/>
      <family val="2"/>
    </font>
    <font>
      <strike/>
      <sz val="12"/>
      <color rgb="FF000000"/>
      <name val="Dubai"/>
      <family val="2"/>
    </font>
    <font>
      <b/>
      <sz val="1"/>
      <name val="WinSoft Pro"/>
    </font>
    <font>
      <sz val="11"/>
      <color indexed="10"/>
      <name val="WinSoft Pro"/>
      <family val="2"/>
    </font>
    <font>
      <b/>
      <sz val="11"/>
      <color indexed="8"/>
      <name val="WinSoft Pro"/>
      <family val="2"/>
    </font>
    <font>
      <sz val="11"/>
      <color indexed="8"/>
      <name val="WinSoft Pro"/>
      <family val="2"/>
    </font>
    <font>
      <sz val="10"/>
      <color rgb="FFFF0000"/>
      <name val="Dubai"/>
      <family val="2"/>
    </font>
    <font>
      <sz val="10"/>
      <color rgb="FFFF0000"/>
      <name val="WinSoft Pro"/>
      <family val="2"/>
    </font>
    <font>
      <sz val="10"/>
      <color rgb="FFFF0000"/>
      <name val="Myriad Pro"/>
      <family val="2"/>
    </font>
    <font>
      <b/>
      <sz val="16"/>
      <name val="Dubai"/>
      <family val="2"/>
    </font>
  </fonts>
  <fills count="16">
    <fill>
      <patternFill patternType="none"/>
    </fill>
    <fill>
      <patternFill patternType="gray125"/>
    </fill>
    <fill>
      <patternFill patternType="solid">
        <fgColor theme="0"/>
        <bgColor indexed="64"/>
      </patternFill>
    </fill>
    <fill>
      <patternFill patternType="mediumGray">
        <fgColor theme="0" tint="-0.14996795556505021"/>
        <bgColor theme="0"/>
      </patternFill>
    </fill>
    <fill>
      <patternFill patternType="darkGray">
        <fgColor theme="0"/>
        <bgColor theme="0"/>
      </patternFill>
    </fill>
    <fill>
      <patternFill patternType="solid">
        <fgColor theme="0"/>
        <bgColor theme="0"/>
      </patternFill>
    </fill>
    <fill>
      <patternFill patternType="solid">
        <fgColor theme="0" tint="-0.14999847407452621"/>
        <bgColor indexed="64"/>
      </patternFill>
    </fill>
    <fill>
      <patternFill patternType="mediumGray">
        <fgColor theme="0" tint="-0.14996795556505021"/>
        <bgColor indexed="65"/>
      </patternFill>
    </fill>
    <fill>
      <patternFill patternType="mediumGray">
        <fgColor theme="0"/>
        <bgColor theme="0"/>
      </patternFill>
    </fill>
    <fill>
      <patternFill patternType="solid">
        <fgColor indexed="65"/>
        <bgColor theme="0"/>
      </patternFill>
    </fill>
    <fill>
      <patternFill patternType="solid">
        <fgColor rgb="FFFFFF00"/>
        <bgColor indexed="64"/>
      </patternFill>
    </fill>
    <fill>
      <patternFill patternType="darkGray">
        <fgColor indexed="9"/>
        <bgColor theme="0"/>
      </patternFill>
    </fill>
    <fill>
      <patternFill patternType="darkGray">
        <fgColor indexed="9"/>
        <bgColor indexed="22"/>
      </patternFill>
    </fill>
    <fill>
      <patternFill patternType="solid">
        <fgColor theme="0"/>
      </patternFill>
    </fill>
    <fill>
      <patternFill patternType="darkGray">
        <fgColor theme="0" tint="-0.14996795556505021"/>
        <bgColor theme="0"/>
      </patternFill>
    </fill>
    <fill>
      <patternFill patternType="solid">
        <fgColor theme="0" tint="-4.9989318521683403E-2"/>
        <bgColor theme="0"/>
      </patternFill>
    </fill>
  </fills>
  <borders count="19">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10">
    <xf numFmtId="0" fontId="0" fillId="0" borderId="0"/>
    <xf numFmtId="0" fontId="3" fillId="0" borderId="0"/>
    <xf numFmtId="0" fontId="3" fillId="0" borderId="0"/>
    <xf numFmtId="0" fontId="3" fillId="0" borderId="0"/>
    <xf numFmtId="9" fontId="37" fillId="0" borderId="0" applyFont="0" applyFill="0" applyBorder="0" applyAlignment="0" applyProtection="0"/>
    <xf numFmtId="0" fontId="3" fillId="0" borderId="0"/>
    <xf numFmtId="168" fontId="3" fillId="0" borderId="0" applyFont="0" applyFill="0" applyBorder="0" applyAlignment="0" applyProtection="0"/>
    <xf numFmtId="0" fontId="3" fillId="0" borderId="0"/>
    <xf numFmtId="0" fontId="2" fillId="0" borderId="0"/>
    <xf numFmtId="0" fontId="1" fillId="0" borderId="0"/>
  </cellStyleXfs>
  <cellXfs count="1000">
    <xf numFmtId="0" fontId="0" fillId="0" borderId="0" xfId="0"/>
    <xf numFmtId="0" fontId="4" fillId="0" borderId="0" xfId="1" applyFont="1"/>
    <xf numFmtId="0" fontId="3" fillId="0" borderId="0" xfId="1"/>
    <xf numFmtId="0" fontId="5" fillId="0" borderId="0" xfId="1" applyFont="1"/>
    <xf numFmtId="0" fontId="6" fillId="0" borderId="0" xfId="1" applyFont="1"/>
    <xf numFmtId="0" fontId="8" fillId="0" borderId="0" xfId="1" applyFont="1" applyBorder="1" applyAlignment="1">
      <alignment horizontal="center"/>
    </xf>
    <xf numFmtId="0" fontId="7" fillId="0" borderId="0" xfId="1" applyFont="1" applyAlignment="1">
      <alignment horizontal="center"/>
    </xf>
    <xf numFmtId="0" fontId="8" fillId="0" borderId="0" xfId="1" applyFont="1" applyAlignment="1">
      <alignment horizontal="center"/>
    </xf>
    <xf numFmtId="0" fontId="9" fillId="0" borderId="0" xfId="2" applyFont="1" applyAlignment="1">
      <alignment vertical="center"/>
    </xf>
    <xf numFmtId="0" fontId="10" fillId="0" borderId="0" xfId="2" applyFont="1" applyAlignment="1">
      <alignment horizontal="center" vertical="center"/>
    </xf>
    <xf numFmtId="0" fontId="10" fillId="0" borderId="0" xfId="2" applyFont="1" applyAlignment="1">
      <alignment vertical="center"/>
    </xf>
    <xf numFmtId="0" fontId="3" fillId="0" borderId="0" xfId="2"/>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2"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Alignment="1">
      <alignment vertical="center"/>
    </xf>
    <xf numFmtId="0" fontId="3" fillId="0" borderId="0" xfId="3"/>
    <xf numFmtId="0" fontId="17" fillId="0" borderId="0" xfId="3" applyFont="1"/>
    <xf numFmtId="0" fontId="3" fillId="0" borderId="0" xfId="3" applyAlignment="1">
      <alignment vertical="center" wrapText="1"/>
    </xf>
    <xf numFmtId="0" fontId="3" fillId="0" borderId="0" xfId="3" applyFill="1" applyAlignment="1">
      <alignment vertical="center" wrapText="1"/>
    </xf>
    <xf numFmtId="0" fontId="10" fillId="0" borderId="0" xfId="3" applyFont="1" applyFill="1" applyAlignment="1">
      <alignment vertical="center" wrapText="1"/>
    </xf>
    <xf numFmtId="0" fontId="18" fillId="2" borderId="0" xfId="1" applyFont="1" applyFill="1" applyAlignment="1">
      <alignment wrapText="1"/>
    </xf>
    <xf numFmtId="0" fontId="19" fillId="0" borderId="0" xfId="1" applyFont="1" applyAlignment="1">
      <alignment wrapText="1"/>
    </xf>
    <xf numFmtId="0" fontId="19" fillId="0" borderId="0" xfId="1" applyFont="1"/>
    <xf numFmtId="0" fontId="21" fillId="2" borderId="0" xfId="1" applyFont="1" applyFill="1" applyAlignment="1">
      <alignment vertical="center" wrapText="1"/>
    </xf>
    <xf numFmtId="0" fontId="22" fillId="0" borderId="0" xfId="1" applyFont="1" applyAlignment="1">
      <alignment wrapText="1"/>
    </xf>
    <xf numFmtId="0" fontId="22" fillId="0" borderId="0" xfId="1" applyFont="1"/>
    <xf numFmtId="0" fontId="18" fillId="2" borderId="0" xfId="1" applyFont="1" applyFill="1" applyBorder="1" applyAlignment="1">
      <alignment horizontal="center" wrapText="1"/>
    </xf>
    <xf numFmtId="0" fontId="24" fillId="0" borderId="0" xfId="1" applyFont="1" applyBorder="1" applyAlignment="1">
      <alignment horizontal="center" wrapText="1"/>
    </xf>
    <xf numFmtId="0" fontId="24" fillId="0" borderId="0" xfId="1" applyFont="1" applyBorder="1" applyAlignment="1">
      <alignment horizontal="center"/>
    </xf>
    <xf numFmtId="0" fontId="18" fillId="2" borderId="0" xfId="1" applyFont="1" applyFill="1" applyAlignment="1">
      <alignment horizontal="center" wrapText="1"/>
    </xf>
    <xf numFmtId="0" fontId="24" fillId="0" borderId="0" xfId="1" applyFont="1" applyAlignment="1">
      <alignment horizontal="center" wrapText="1"/>
    </xf>
    <xf numFmtId="0" fontId="24" fillId="0" borderId="0" xfId="1" applyFont="1" applyAlignment="1">
      <alignment horizontal="center"/>
    </xf>
    <xf numFmtId="164" fontId="18" fillId="2" borderId="4" xfId="1" applyNumberFormat="1" applyFont="1" applyFill="1" applyBorder="1" applyAlignment="1">
      <alignment horizontal="center" vertical="center" wrapText="1"/>
    </xf>
    <xf numFmtId="164" fontId="21" fillId="2" borderId="4" xfId="1" applyNumberFormat="1" applyFont="1" applyFill="1" applyBorder="1" applyAlignment="1">
      <alignment horizontal="center" vertical="center" wrapText="1"/>
    </xf>
    <xf numFmtId="164" fontId="18" fillId="3" borderId="0" xfId="1" applyNumberFormat="1" applyFont="1" applyFill="1" applyBorder="1" applyAlignment="1">
      <alignment horizontal="center" vertical="center" wrapText="1"/>
    </xf>
    <xf numFmtId="164" fontId="21" fillId="3" borderId="0" xfId="1" applyNumberFormat="1" applyFont="1" applyFill="1" applyBorder="1" applyAlignment="1">
      <alignment horizontal="center" vertical="center" wrapText="1"/>
    </xf>
    <xf numFmtId="164" fontId="18" fillId="2" borderId="0" xfId="1" applyNumberFormat="1" applyFont="1" applyFill="1" applyAlignment="1">
      <alignment wrapText="1"/>
    </xf>
    <xf numFmtId="0" fontId="25" fillId="2" borderId="0" xfId="2" applyFont="1" applyFill="1" applyAlignment="1">
      <alignment vertical="center" wrapText="1"/>
    </xf>
    <xf numFmtId="0" fontId="25" fillId="0" borderId="0" xfId="2" applyFont="1" applyAlignment="1">
      <alignment vertical="center" wrapText="1"/>
    </xf>
    <xf numFmtId="0" fontId="25" fillId="0" borderId="0" xfId="2" applyFont="1" applyAlignment="1">
      <alignment vertical="center"/>
    </xf>
    <xf numFmtId="0" fontId="18" fillId="2" borderId="0" xfId="3" applyFont="1" applyFill="1" applyAlignment="1">
      <alignment horizontal="left" wrapText="1"/>
    </xf>
    <xf numFmtId="0" fontId="18" fillId="2" borderId="0" xfId="3" applyFont="1" applyFill="1" applyAlignment="1">
      <alignment horizontal="center" wrapText="1"/>
    </xf>
    <xf numFmtId="0" fontId="18" fillId="2" borderId="0" xfId="3" applyFont="1" applyFill="1" applyAlignment="1">
      <alignment wrapText="1"/>
    </xf>
    <xf numFmtId="0" fontId="21" fillId="2" borderId="0" xfId="3" applyFont="1" applyFill="1" applyBorder="1" applyAlignment="1">
      <alignment horizontal="right" vertical="center" wrapText="1"/>
    </xf>
    <xf numFmtId="0" fontId="21" fillId="2" borderId="0" xfId="3" applyFont="1" applyFill="1" applyBorder="1" applyAlignment="1">
      <alignment horizontal="center" vertical="center" wrapText="1"/>
    </xf>
    <xf numFmtId="0" fontId="21" fillId="2" borderId="0" xfId="3" applyFont="1" applyFill="1" applyBorder="1" applyAlignment="1">
      <alignment horizontal="left" vertical="center" wrapText="1"/>
    </xf>
    <xf numFmtId="0" fontId="25" fillId="2" borderId="0" xfId="0" applyFont="1" applyFill="1" applyAlignment="1">
      <alignment vertical="center" wrapText="1"/>
    </xf>
    <xf numFmtId="0" fontId="25" fillId="2" borderId="0" xfId="3" applyFont="1" applyFill="1" applyBorder="1" applyAlignment="1">
      <alignment horizontal="right" vertical="center" wrapText="1"/>
    </xf>
    <xf numFmtId="0" fontId="25" fillId="0" borderId="0" xfId="0" applyFont="1" applyAlignment="1">
      <alignment vertical="center" wrapText="1"/>
    </xf>
    <xf numFmtId="0" fontId="25" fillId="0" borderId="0" xfId="0" applyFont="1" applyAlignment="1">
      <alignment vertical="center"/>
    </xf>
    <xf numFmtId="0" fontId="21" fillId="2" borderId="0" xfId="0" applyFont="1" applyFill="1" applyAlignment="1">
      <alignment vertical="center" wrapText="1"/>
    </xf>
    <xf numFmtId="0" fontId="20" fillId="0" borderId="0" xfId="0" applyFont="1" applyAlignment="1">
      <alignment vertical="center" wrapText="1"/>
    </xf>
    <xf numFmtId="0" fontId="20" fillId="0" borderId="0" xfId="0" applyFont="1" applyAlignment="1">
      <alignment vertical="center"/>
    </xf>
    <xf numFmtId="0" fontId="18" fillId="2" borderId="0" xfId="0" applyFont="1" applyFill="1" applyAlignment="1">
      <alignment vertical="center" wrapText="1"/>
    </xf>
    <xf numFmtId="0" fontId="19" fillId="0" borderId="0" xfId="0" applyFont="1" applyAlignment="1">
      <alignment vertical="center" wrapText="1"/>
    </xf>
    <xf numFmtId="0" fontId="19" fillId="0" borderId="0" xfId="0" applyFont="1" applyAlignment="1">
      <alignment vertical="center"/>
    </xf>
    <xf numFmtId="0" fontId="20" fillId="2" borderId="0" xfId="0" applyFont="1" applyFill="1" applyAlignment="1">
      <alignment horizontal="centerContinuous" vertical="center" wrapText="1"/>
    </xf>
    <xf numFmtId="0" fontId="21" fillId="3" borderId="7" xfId="0" applyFont="1" applyFill="1" applyBorder="1" applyAlignment="1">
      <alignment vertical="center" wrapText="1"/>
    </xf>
    <xf numFmtId="0" fontId="21" fillId="3" borderId="2" xfId="0" applyFont="1" applyFill="1" applyBorder="1" applyAlignment="1">
      <alignment horizontal="centerContinuous" vertical="center" wrapText="1"/>
    </xf>
    <xf numFmtId="0" fontId="21" fillId="3" borderId="3" xfId="0" applyFont="1" applyFill="1" applyBorder="1" applyAlignment="1">
      <alignment horizontal="centerContinuous" vertical="center" wrapText="1"/>
    </xf>
    <xf numFmtId="0" fontId="21" fillId="3" borderId="8"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18" fillId="2" borderId="0" xfId="0"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pplyAlignment="1">
      <alignment vertical="center"/>
    </xf>
    <xf numFmtId="0" fontId="21"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21" fillId="5" borderId="5"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18" fillId="2" borderId="0" xfId="0" applyFont="1" applyFill="1" applyBorder="1" applyAlignment="1">
      <alignment horizontal="right" vertical="center" wrapText="1"/>
    </xf>
    <xf numFmtId="0" fontId="21" fillId="2" borderId="0" xfId="0" applyFont="1" applyFill="1" applyBorder="1" applyAlignment="1">
      <alignment horizontal="right" vertical="center" wrapText="1"/>
    </xf>
    <xf numFmtId="0" fontId="21" fillId="2" borderId="0" xfId="1" applyFont="1" applyFill="1" applyAlignment="1">
      <alignment horizontal="center" vertical="center" wrapText="1"/>
    </xf>
    <xf numFmtId="164" fontId="19" fillId="2" borderId="0" xfId="1" applyNumberFormat="1" applyFont="1" applyFill="1" applyBorder="1" applyAlignment="1">
      <alignment horizontal="center" vertical="center" wrapText="1"/>
    </xf>
    <xf numFmtId="164" fontId="32" fillId="2" borderId="0" xfId="1" applyNumberFormat="1" applyFont="1" applyFill="1" applyBorder="1" applyAlignment="1">
      <alignment horizontal="center" vertical="center" wrapText="1"/>
    </xf>
    <xf numFmtId="0" fontId="32" fillId="2" borderId="0" xfId="1" applyFont="1" applyFill="1" applyBorder="1" applyAlignment="1">
      <alignment horizontal="left" vertical="center" wrapText="1"/>
    </xf>
    <xf numFmtId="0" fontId="21" fillId="3" borderId="0" xfId="1" applyFont="1" applyFill="1" applyBorder="1" applyAlignment="1">
      <alignment horizontal="right" vertical="center" wrapText="1" indent="2"/>
    </xf>
    <xf numFmtId="164" fontId="19" fillId="3" borderId="0" xfId="1" applyNumberFormat="1" applyFont="1" applyFill="1" applyBorder="1" applyAlignment="1">
      <alignment horizontal="center" vertical="center" wrapText="1"/>
    </xf>
    <xf numFmtId="164" fontId="32" fillId="3" borderId="0" xfId="1" applyNumberFormat="1" applyFont="1" applyFill="1" applyBorder="1" applyAlignment="1">
      <alignment horizontal="center" vertical="center" wrapText="1"/>
    </xf>
    <xf numFmtId="0" fontId="32" fillId="3" borderId="0" xfId="1" applyFont="1" applyFill="1" applyBorder="1" applyAlignment="1">
      <alignment horizontal="left" vertical="center" wrapText="1"/>
    </xf>
    <xf numFmtId="164" fontId="32" fillId="2" borderId="6" xfId="1" applyNumberFormat="1" applyFont="1" applyFill="1" applyBorder="1" applyAlignment="1">
      <alignment horizontal="center" vertical="center" wrapText="1"/>
    </xf>
    <xf numFmtId="0" fontId="21" fillId="2" borderId="6" xfId="1" applyFont="1" applyFill="1" applyBorder="1" applyAlignment="1">
      <alignment horizontal="left" vertical="center" wrapText="1"/>
    </xf>
    <xf numFmtId="0" fontId="21" fillId="2" borderId="0" xfId="2" applyFont="1" applyFill="1" applyBorder="1" applyAlignment="1">
      <alignment horizontal="right" vertical="center" wrapText="1" indent="1" readingOrder="2"/>
    </xf>
    <xf numFmtId="164" fontId="18" fillId="2" borderId="0" xfId="2" applyNumberFormat="1" applyFont="1" applyFill="1" applyBorder="1" applyAlignment="1">
      <alignment horizontal="center" vertical="center" wrapText="1"/>
    </xf>
    <xf numFmtId="164" fontId="21" fillId="2" borderId="0" xfId="2" applyNumberFormat="1" applyFont="1" applyFill="1" applyBorder="1" applyAlignment="1">
      <alignment horizontal="center" vertical="center" wrapText="1"/>
    </xf>
    <xf numFmtId="0" fontId="21" fillId="2" borderId="0" xfId="2" applyFont="1" applyFill="1" applyBorder="1" applyAlignment="1">
      <alignment horizontal="left" vertical="center" wrapText="1" indent="1"/>
    </xf>
    <xf numFmtId="0" fontId="21" fillId="3" borderId="0" xfId="2" applyFont="1" applyFill="1" applyBorder="1" applyAlignment="1">
      <alignment horizontal="right" vertical="center" wrapText="1" indent="1"/>
    </xf>
    <xf numFmtId="164" fontId="18" fillId="3" borderId="0" xfId="2" applyNumberFormat="1" applyFont="1" applyFill="1" applyBorder="1" applyAlignment="1">
      <alignment horizontal="center" vertical="center" wrapText="1"/>
    </xf>
    <xf numFmtId="0" fontId="21" fillId="3" borderId="0" xfId="2" applyFont="1" applyFill="1" applyBorder="1" applyAlignment="1">
      <alignment horizontal="left" vertical="center" wrapText="1" indent="1"/>
    </xf>
    <xf numFmtId="0" fontId="33" fillId="2" borderId="0" xfId="1" applyFont="1" applyFill="1" applyAlignment="1">
      <alignment wrapText="1"/>
    </xf>
    <xf numFmtId="0" fontId="4" fillId="0" borderId="0" xfId="1" applyFont="1" applyAlignment="1">
      <alignment wrapText="1"/>
    </xf>
    <xf numFmtId="0" fontId="5" fillId="0" borderId="0" xfId="1" applyFont="1" applyAlignment="1">
      <alignment wrapText="1"/>
    </xf>
    <xf numFmtId="0" fontId="33" fillId="2" borderId="0" xfId="1" applyFont="1" applyFill="1" applyAlignment="1">
      <alignment horizontal="center" wrapText="1"/>
    </xf>
    <xf numFmtId="0" fontId="7" fillId="0" borderId="0" xfId="1" applyFont="1" applyAlignment="1">
      <alignment horizontal="center" wrapText="1"/>
    </xf>
    <xf numFmtId="0" fontId="9" fillId="2" borderId="0" xfId="2" applyFont="1" applyFill="1" applyAlignment="1">
      <alignment horizontal="center" vertical="center" wrapText="1"/>
    </xf>
    <xf numFmtId="0" fontId="9" fillId="2" borderId="0" xfId="2" applyFont="1" applyFill="1" applyAlignment="1">
      <alignment vertical="center" wrapText="1"/>
    </xf>
    <xf numFmtId="0" fontId="9" fillId="0" borderId="0" xfId="2" applyFont="1" applyAlignment="1">
      <alignment vertical="center" wrapText="1"/>
    </xf>
    <xf numFmtId="0" fontId="33" fillId="2" borderId="0" xfId="2" applyFont="1" applyFill="1" applyAlignment="1">
      <alignment wrapText="1"/>
    </xf>
    <xf numFmtId="0" fontId="4" fillId="0" borderId="0" xfId="2" applyFont="1" applyAlignment="1">
      <alignment wrapText="1"/>
    </xf>
    <xf numFmtId="0" fontId="4" fillId="0" borderId="0" xfId="2" applyFont="1"/>
    <xf numFmtId="49" fontId="33" fillId="2" borderId="0" xfId="2" applyNumberFormat="1" applyFont="1" applyFill="1" applyAlignment="1">
      <alignment horizontal="center" vertical="center" wrapText="1"/>
    </xf>
    <xf numFmtId="0" fontId="33" fillId="2" borderId="0" xfId="2" applyFont="1" applyFill="1" applyAlignment="1">
      <alignment horizontal="center" vertical="center" wrapText="1"/>
    </xf>
    <xf numFmtId="3" fontId="33" fillId="2" borderId="0" xfId="1" applyNumberFormat="1" applyFont="1" applyFill="1" applyAlignment="1">
      <alignment wrapText="1"/>
    </xf>
    <xf numFmtId="0" fontId="21" fillId="2" borderId="4" xfId="2" applyFont="1" applyFill="1" applyBorder="1" applyAlignment="1">
      <alignment horizontal="right" vertical="center" wrapText="1"/>
    </xf>
    <xf numFmtId="3" fontId="21" fillId="2" borderId="4" xfId="2" applyNumberFormat="1" applyFont="1" applyFill="1" applyBorder="1" applyAlignment="1">
      <alignment horizontal="right" vertical="center" wrapText="1"/>
    </xf>
    <xf numFmtId="164" fontId="21" fillId="2" borderId="4" xfId="2" applyNumberFormat="1" applyFont="1" applyFill="1" applyBorder="1" applyAlignment="1">
      <alignment horizontal="center" vertical="center" wrapText="1"/>
    </xf>
    <xf numFmtId="3" fontId="21" fillId="2" borderId="0" xfId="2" applyNumberFormat="1" applyFont="1" applyFill="1" applyBorder="1" applyAlignment="1">
      <alignment horizontal="right" vertical="center" wrapText="1"/>
    </xf>
    <xf numFmtId="0" fontId="21" fillId="2" borderId="0" xfId="2" applyFont="1" applyFill="1" applyBorder="1" applyAlignment="1">
      <alignment horizontal="left" vertical="center" wrapText="1"/>
    </xf>
    <xf numFmtId="0" fontId="36" fillId="3" borderId="2" xfId="1" applyFont="1" applyFill="1" applyBorder="1" applyAlignment="1">
      <alignment horizontal="center" vertical="center" wrapText="1"/>
    </xf>
    <xf numFmtId="0" fontId="26" fillId="2" borderId="0" xfId="1" applyFont="1" applyFill="1" applyAlignment="1">
      <alignment horizontal="right" vertical="center" wrapText="1" indent="1"/>
    </xf>
    <xf numFmtId="0" fontId="26" fillId="3" borderId="0" xfId="1" applyFont="1" applyFill="1" applyAlignment="1">
      <alignment horizontal="right" vertical="center" wrapText="1" indent="1"/>
    </xf>
    <xf numFmtId="0" fontId="26" fillId="8" borderId="0" xfId="1" applyFont="1" applyFill="1" applyAlignment="1">
      <alignment horizontal="right" vertical="center" wrapText="1" indent="1"/>
    </xf>
    <xf numFmtId="0" fontId="33" fillId="2" borderId="0" xfId="3" applyFont="1" applyFill="1" applyAlignment="1">
      <alignment wrapText="1"/>
    </xf>
    <xf numFmtId="0" fontId="4" fillId="0" borderId="0" xfId="3" applyFont="1" applyAlignment="1">
      <alignment wrapText="1"/>
    </xf>
    <xf numFmtId="0" fontId="4" fillId="0" borderId="0" xfId="3" applyFont="1"/>
    <xf numFmtId="0" fontId="33" fillId="0" borderId="0" xfId="3" applyFont="1" applyAlignment="1">
      <alignment wrapText="1"/>
    </xf>
    <xf numFmtId="0" fontId="33" fillId="0" borderId="0" xfId="3" applyFont="1"/>
    <xf numFmtId="0" fontId="33" fillId="2" borderId="0" xfId="3" applyFont="1" applyFill="1" applyAlignment="1">
      <alignment vertical="center" wrapText="1"/>
    </xf>
    <xf numFmtId="0" fontId="4" fillId="0" borderId="0" xfId="3" applyFont="1" applyAlignment="1">
      <alignment vertical="center" wrapText="1"/>
    </xf>
    <xf numFmtId="0" fontId="9" fillId="2" borderId="0" xfId="3" applyFont="1" applyFill="1" applyAlignment="1">
      <alignment vertical="center" wrapText="1"/>
    </xf>
    <xf numFmtId="0" fontId="4" fillId="0" borderId="0" xfId="3" applyFont="1" applyFill="1" applyAlignment="1">
      <alignment vertical="center" wrapText="1"/>
    </xf>
    <xf numFmtId="0" fontId="9" fillId="0" borderId="0" xfId="3" applyFont="1" applyFill="1" applyAlignment="1">
      <alignment vertical="center" wrapText="1"/>
    </xf>
    <xf numFmtId="0" fontId="38" fillId="0" borderId="0" xfId="1" applyFont="1"/>
    <xf numFmtId="0" fontId="39" fillId="0" borderId="0" xfId="1" applyFont="1"/>
    <xf numFmtId="0" fontId="33" fillId="2" borderId="0" xfId="1" applyFont="1" applyFill="1" applyBorder="1" applyAlignment="1">
      <alignment horizontal="center" wrapText="1"/>
    </xf>
    <xf numFmtId="0" fontId="34" fillId="2" borderId="0" xfId="1" applyFont="1" applyFill="1" applyBorder="1" applyAlignment="1">
      <alignment horizontal="center" wrapText="1"/>
    </xf>
    <xf numFmtId="0" fontId="33" fillId="2" borderId="0" xfId="1" applyFont="1" applyFill="1" applyBorder="1" applyAlignment="1">
      <alignment wrapText="1"/>
    </xf>
    <xf numFmtId="0" fontId="4" fillId="0" borderId="0" xfId="1" applyFont="1" applyFill="1" applyAlignment="1">
      <alignment wrapText="1"/>
    </xf>
    <xf numFmtId="0" fontId="4" fillId="0" borderId="0" xfId="1" applyFont="1" applyFill="1"/>
    <xf numFmtId="0" fontId="15" fillId="0" borderId="0" xfId="1" applyFont="1" applyFill="1"/>
    <xf numFmtId="0" fontId="40" fillId="0" borderId="0" xfId="1" applyFont="1" applyFill="1"/>
    <xf numFmtId="0" fontId="33" fillId="2" borderId="0" xfId="0" applyFont="1" applyFill="1"/>
    <xf numFmtId="0" fontId="33" fillId="2" borderId="0" xfId="0" applyFont="1" applyFill="1" applyAlignment="1">
      <alignment horizontal="center" wrapText="1"/>
    </xf>
    <xf numFmtId="0" fontId="33" fillId="2" borderId="0" xfId="0" applyFont="1" applyFill="1" applyAlignment="1">
      <alignment horizontal="center"/>
    </xf>
    <xf numFmtId="0" fontId="41" fillId="2" borderId="0" xfId="1" applyFont="1" applyFill="1" applyAlignment="1">
      <alignment horizontal="center" wrapText="1"/>
    </xf>
    <xf numFmtId="0" fontId="41" fillId="2" borderId="0" xfId="1" applyFont="1" applyFill="1" applyAlignment="1">
      <alignment horizontal="left" wrapText="1"/>
    </xf>
    <xf numFmtId="0" fontId="34" fillId="2" borderId="0" xfId="1" applyFont="1" applyFill="1" applyAlignment="1">
      <alignment horizontal="center" vertical="center" wrapText="1"/>
    </xf>
    <xf numFmtId="0" fontId="34" fillId="2" borderId="0" xfId="1" applyFont="1" applyFill="1" applyBorder="1" applyAlignment="1">
      <alignment horizontal="center" vertical="center" wrapText="1" readingOrder="1"/>
    </xf>
    <xf numFmtId="0" fontId="34" fillId="2" borderId="0" xfId="1" applyFont="1" applyFill="1" applyBorder="1" applyAlignment="1">
      <alignment horizontal="center" vertical="center" wrapText="1"/>
    </xf>
    <xf numFmtId="0" fontId="42" fillId="0" borderId="0" xfId="1" applyFont="1" applyFill="1" applyAlignment="1">
      <alignment wrapText="1"/>
    </xf>
    <xf numFmtId="0" fontId="42" fillId="0" borderId="0" xfId="1" applyFont="1" applyFill="1"/>
    <xf numFmtId="165" fontId="33" fillId="2" borderId="0" xfId="1" applyNumberFormat="1" applyFont="1" applyFill="1" applyAlignment="1">
      <alignment horizontal="center" vertical="center" wrapText="1"/>
    </xf>
    <xf numFmtId="0" fontId="41" fillId="2" borderId="0" xfId="1" applyFont="1" applyFill="1" applyAlignment="1">
      <alignment wrapText="1"/>
    </xf>
    <xf numFmtId="0" fontId="33" fillId="2" borderId="0" xfId="1" applyFont="1" applyFill="1" applyAlignment="1">
      <alignment horizontal="center" vertical="center" wrapText="1"/>
    </xf>
    <xf numFmtId="0" fontId="43" fillId="0" borderId="0" xfId="1" applyFont="1" applyFill="1"/>
    <xf numFmtId="0" fontId="44" fillId="0" borderId="0" xfId="1" applyFont="1" applyFill="1"/>
    <xf numFmtId="9" fontId="33" fillId="2" borderId="0" xfId="4" applyNumberFormat="1" applyFont="1" applyFill="1" applyAlignment="1">
      <alignment horizontal="left" wrapText="1"/>
    </xf>
    <xf numFmtId="165" fontId="33" fillId="2" borderId="0" xfId="1" applyNumberFormat="1" applyFont="1" applyFill="1" applyAlignment="1">
      <alignment horizontal="left" wrapText="1"/>
    </xf>
    <xf numFmtId="0" fontId="44" fillId="0" borderId="0" xfId="1" applyFont="1"/>
    <xf numFmtId="0" fontId="43" fillId="0" borderId="0" xfId="1" applyFont="1"/>
    <xf numFmtId="3" fontId="28" fillId="2" borderId="0" xfId="1" applyNumberFormat="1" applyFont="1" applyFill="1" applyAlignment="1" applyProtection="1">
      <alignment horizontal="center" vertical="center" wrapText="1" readingOrder="1"/>
      <protection hidden="1"/>
    </xf>
    <xf numFmtId="3" fontId="28" fillId="3" borderId="0" xfId="1" applyNumberFormat="1" applyFont="1" applyFill="1" applyAlignment="1" applyProtection="1">
      <alignment horizontal="center" vertical="center" wrapText="1" readingOrder="1"/>
      <protection hidden="1"/>
    </xf>
    <xf numFmtId="3" fontId="28" fillId="8" borderId="0" xfId="1" applyNumberFormat="1" applyFont="1" applyFill="1" applyAlignment="1" applyProtection="1">
      <alignment horizontal="center" vertical="center" wrapText="1" readingOrder="1"/>
      <protection hidden="1"/>
    </xf>
    <xf numFmtId="0" fontId="45" fillId="10" borderId="0" xfId="1" applyFont="1" applyFill="1" applyAlignment="1">
      <alignment horizontal="left" wrapText="1"/>
    </xf>
    <xf numFmtId="0" fontId="34" fillId="2" borderId="0" xfId="1" applyFont="1" applyFill="1" applyAlignment="1">
      <alignment wrapText="1"/>
    </xf>
    <xf numFmtId="0" fontId="46" fillId="0" borderId="0" xfId="1" applyFont="1" applyAlignment="1">
      <alignment wrapText="1"/>
    </xf>
    <xf numFmtId="0" fontId="46" fillId="0" borderId="0" xfId="1" applyFont="1"/>
    <xf numFmtId="0" fontId="47" fillId="0" borderId="0" xfId="1" applyFont="1"/>
    <xf numFmtId="0" fontId="34" fillId="2" borderId="0" xfId="5" applyFont="1" applyFill="1" applyAlignment="1">
      <alignment vertical="center" wrapText="1"/>
    </xf>
    <xf numFmtId="0" fontId="35" fillId="0" borderId="0" xfId="5" applyFont="1" applyAlignment="1">
      <alignment vertical="center" wrapText="1"/>
    </xf>
    <xf numFmtId="0" fontId="35" fillId="0" borderId="0" xfId="5" applyFont="1" applyAlignment="1">
      <alignment vertical="center"/>
    </xf>
    <xf numFmtId="0" fontId="7" fillId="2" borderId="0" xfId="1" applyFont="1" applyFill="1" applyAlignment="1">
      <alignment horizontal="center" wrapText="1"/>
    </xf>
    <xf numFmtId="0" fontId="7" fillId="2" borderId="0" xfId="1" applyFont="1" applyFill="1" applyAlignment="1">
      <alignment horizontal="center"/>
    </xf>
    <xf numFmtId="0" fontId="8" fillId="2" borderId="0" xfId="1" applyFont="1" applyFill="1" applyAlignment="1">
      <alignment horizontal="center"/>
    </xf>
    <xf numFmtId="0" fontId="21" fillId="2" borderId="0" xfId="1" applyFont="1" applyFill="1" applyBorder="1" applyAlignment="1">
      <alignment horizontal="right" vertical="center" wrapText="1"/>
    </xf>
    <xf numFmtId="0" fontId="21" fillId="2" borderId="0" xfId="5" applyFont="1" applyFill="1" applyAlignment="1">
      <alignment vertical="center" wrapText="1"/>
    </xf>
    <xf numFmtId="0" fontId="18" fillId="2" borderId="0" xfId="2" applyFont="1" applyFill="1" applyAlignment="1">
      <alignment horizontal="center" vertical="center" wrapText="1"/>
    </xf>
    <xf numFmtId="0" fontId="18" fillId="2" borderId="0" xfId="2" applyFont="1" applyFill="1" applyAlignment="1">
      <alignment wrapText="1"/>
    </xf>
    <xf numFmtId="0" fontId="21" fillId="11" borderId="6" xfId="2" applyFont="1" applyFill="1" applyBorder="1" applyAlignment="1">
      <alignment horizontal="right" vertical="center" wrapText="1" indent="1"/>
    </xf>
    <xf numFmtId="3" fontId="21" fillId="11" borderId="6" xfId="2" applyNumberFormat="1" applyFont="1" applyFill="1" applyBorder="1" applyAlignment="1">
      <alignment horizontal="center" vertical="center" wrapText="1"/>
    </xf>
    <xf numFmtId="167" fontId="21" fillId="11" borderId="6" xfId="2" applyNumberFormat="1" applyFont="1" applyFill="1" applyBorder="1" applyAlignment="1">
      <alignment horizontal="center" vertical="center" wrapText="1"/>
    </xf>
    <xf numFmtId="0" fontId="21" fillId="11" borderId="6" xfId="2" applyFont="1" applyFill="1" applyBorder="1" applyAlignment="1">
      <alignment horizontal="left" vertical="center" wrapText="1" indent="1"/>
    </xf>
    <xf numFmtId="3" fontId="23" fillId="3" borderId="6" xfId="1" applyNumberFormat="1" applyFont="1" applyFill="1" applyBorder="1" applyAlignment="1">
      <alignment horizontal="center" vertical="center" wrapText="1"/>
    </xf>
    <xf numFmtId="0" fontId="21" fillId="2" borderId="0" xfId="2" applyFont="1" applyFill="1" applyBorder="1" applyAlignment="1">
      <alignment horizontal="right" vertical="center" wrapText="1"/>
    </xf>
    <xf numFmtId="0" fontId="3" fillId="0" borderId="0" xfId="1" applyBorder="1" applyAlignment="1">
      <alignment vertical="center"/>
    </xf>
    <xf numFmtId="0" fontId="44" fillId="0" borderId="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vertical="center" wrapText="1"/>
    </xf>
    <xf numFmtId="0" fontId="33" fillId="2" borderId="0" xfId="1" applyFont="1" applyFill="1" applyBorder="1" applyAlignment="1">
      <alignment vertical="center" wrapText="1"/>
    </xf>
    <xf numFmtId="0" fontId="3" fillId="0" borderId="0" xfId="1" applyFill="1" applyBorder="1" applyAlignment="1">
      <alignment vertical="center"/>
    </xf>
    <xf numFmtId="0" fontId="44" fillId="0" borderId="0"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14" fillId="0" borderId="0" xfId="1" applyFont="1" applyFill="1" applyBorder="1" applyAlignment="1">
      <alignment vertical="center"/>
    </xf>
    <xf numFmtId="0" fontId="15"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Border="1" applyAlignment="1">
      <alignment vertical="center" wrapText="1"/>
    </xf>
    <xf numFmtId="0" fontId="9" fillId="2" borderId="0" xfId="1" applyFont="1" applyFill="1" applyBorder="1" applyAlignment="1">
      <alignment vertical="center" wrapText="1"/>
    </xf>
    <xf numFmtId="0" fontId="15"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49" fillId="0" borderId="0" xfId="1" applyFont="1" applyFill="1" applyBorder="1" applyAlignment="1">
      <alignment horizontal="center" vertical="center"/>
    </xf>
    <xf numFmtId="0" fontId="15"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33" fillId="2" borderId="0" xfId="1" applyFont="1" applyFill="1" applyBorder="1" applyAlignment="1">
      <alignment horizontal="center" vertical="center" wrapText="1"/>
    </xf>
    <xf numFmtId="0" fontId="50" fillId="0" borderId="0" xfId="1" applyFont="1" applyFill="1" applyBorder="1" applyAlignment="1">
      <alignment horizontal="center" vertical="center"/>
    </xf>
    <xf numFmtId="0" fontId="51" fillId="0" borderId="0" xfId="1" applyFont="1" applyFill="1" applyBorder="1" applyAlignment="1">
      <alignment horizontal="center" vertical="center"/>
    </xf>
    <xf numFmtId="0" fontId="46" fillId="0" borderId="0" xfId="1" applyFont="1" applyFill="1" applyBorder="1" applyAlignment="1">
      <alignment horizontal="center" vertical="center"/>
    </xf>
    <xf numFmtId="0" fontId="46" fillId="0" borderId="0" xfId="1" applyFont="1" applyFill="1" applyBorder="1" applyAlignment="1">
      <alignment horizontal="center" vertical="center" wrapText="1"/>
    </xf>
    <xf numFmtId="0" fontId="52" fillId="0" borderId="0" xfId="1" applyFont="1" applyFill="1" applyBorder="1" applyAlignment="1">
      <alignment vertical="center"/>
    </xf>
    <xf numFmtId="0" fontId="50" fillId="0" borderId="0" xfId="1" applyFont="1" applyBorder="1" applyAlignment="1">
      <alignment vertical="center"/>
    </xf>
    <xf numFmtId="0" fontId="53" fillId="0" borderId="0" xfId="1" applyFont="1" applyBorder="1" applyAlignment="1">
      <alignment vertical="center"/>
    </xf>
    <xf numFmtId="0" fontId="53" fillId="0" borderId="0" xfId="1" applyFont="1" applyBorder="1" applyAlignment="1">
      <alignment vertical="center" wrapText="1"/>
    </xf>
    <xf numFmtId="0" fontId="53" fillId="2" borderId="0" xfId="1" applyFont="1" applyFill="1" applyBorder="1" applyAlignment="1">
      <alignment vertical="center" wrapText="1"/>
    </xf>
    <xf numFmtId="0" fontId="54" fillId="0" borderId="0" xfId="1" applyFont="1" applyBorder="1" applyAlignment="1">
      <alignment vertical="center"/>
    </xf>
    <xf numFmtId="0" fontId="55" fillId="0" borderId="0" xfId="1" applyFont="1" applyFill="1" applyBorder="1" applyAlignment="1">
      <alignment vertical="center"/>
    </xf>
    <xf numFmtId="0" fontId="46" fillId="0" borderId="0" xfId="1" applyFont="1" applyFill="1" applyBorder="1" applyAlignment="1">
      <alignment vertical="center"/>
    </xf>
    <xf numFmtId="0" fontId="46" fillId="0" borderId="0" xfId="1" applyFont="1" applyFill="1" applyBorder="1" applyAlignment="1">
      <alignment vertical="center" wrapText="1"/>
    </xf>
    <xf numFmtId="0" fontId="34" fillId="2" borderId="0" xfId="1" applyFont="1" applyFill="1" applyBorder="1" applyAlignment="1">
      <alignment vertical="center" wrapText="1"/>
    </xf>
    <xf numFmtId="0" fontId="55" fillId="11" borderId="0" xfId="1" applyFont="1" applyFill="1" applyBorder="1" applyAlignment="1">
      <alignment vertical="center"/>
    </xf>
    <xf numFmtId="0" fontId="46" fillId="11" borderId="0" xfId="1" applyFont="1" applyFill="1" applyBorder="1" applyAlignment="1">
      <alignment vertical="center"/>
    </xf>
    <xf numFmtId="0" fontId="14" fillId="11" borderId="0" xfId="1" applyFont="1" applyFill="1" applyBorder="1" applyAlignment="1">
      <alignment vertical="center"/>
    </xf>
    <xf numFmtId="0" fontId="4" fillId="11" borderId="0" xfId="1" applyFont="1" applyFill="1" applyBorder="1" applyAlignment="1">
      <alignment vertical="center"/>
    </xf>
    <xf numFmtId="0" fontId="14" fillId="12" borderId="0" xfId="1" applyFont="1" applyFill="1" applyBorder="1" applyAlignment="1">
      <alignment vertical="center"/>
    </xf>
    <xf numFmtId="0" fontId="4" fillId="12" borderId="0" xfId="1" applyFont="1" applyFill="1" applyBorder="1" applyAlignment="1">
      <alignment vertical="center"/>
    </xf>
    <xf numFmtId="0" fontId="55" fillId="12" borderId="0" xfId="1" applyFont="1" applyFill="1" applyBorder="1" applyAlignment="1">
      <alignment vertical="center"/>
    </xf>
    <xf numFmtId="0" fontId="46" fillId="12" borderId="0" xfId="1" applyFont="1" applyFill="1" applyBorder="1" applyAlignment="1">
      <alignment vertical="center"/>
    </xf>
    <xf numFmtId="0" fontId="55" fillId="0" borderId="0" xfId="1" applyFont="1" applyFill="1" applyBorder="1" applyAlignment="1">
      <alignment horizontal="center" vertical="center"/>
    </xf>
    <xf numFmtId="0" fontId="12" fillId="0" borderId="0" xfId="1" applyFont="1" applyBorder="1" applyAlignment="1">
      <alignment vertical="center"/>
    </xf>
    <xf numFmtId="0" fontId="35" fillId="0" borderId="0" xfId="1" applyFont="1" applyBorder="1" applyAlignment="1">
      <alignment vertical="center"/>
    </xf>
    <xf numFmtId="0" fontId="35" fillId="0" borderId="0" xfId="1" applyFont="1" applyBorder="1" applyAlignment="1">
      <alignment vertical="center" wrapText="1"/>
    </xf>
    <xf numFmtId="0" fontId="35" fillId="2" borderId="0" xfId="1" applyFont="1" applyFill="1" applyBorder="1" applyAlignment="1">
      <alignment vertical="center" wrapText="1"/>
    </xf>
    <xf numFmtId="0" fontId="35" fillId="2" borderId="0" xfId="1" applyFont="1" applyFill="1" applyBorder="1" applyAlignment="1">
      <alignment horizontal="centerContinuous" vertical="center" wrapText="1"/>
    </xf>
    <xf numFmtId="0" fontId="11" fillId="0" borderId="0" xfId="1" applyFont="1" applyBorder="1" applyAlignment="1">
      <alignment vertical="center"/>
    </xf>
    <xf numFmtId="0" fontId="10" fillId="0" borderId="0" xfId="1" applyFont="1" applyFill="1" applyBorder="1" applyAlignment="1">
      <alignment vertical="center"/>
    </xf>
    <xf numFmtId="0" fontId="15" fillId="0" borderId="0" xfId="1" applyFont="1" applyFill="1" applyBorder="1" applyAlignment="1">
      <alignment horizontal="center"/>
    </xf>
    <xf numFmtId="0" fontId="9" fillId="0" borderId="0" xfId="1" applyFont="1" applyFill="1" applyBorder="1" applyAlignment="1">
      <alignment horizontal="center"/>
    </xf>
    <xf numFmtId="0" fontId="14" fillId="2" borderId="0" xfId="1" applyFont="1" applyFill="1" applyBorder="1" applyAlignment="1">
      <alignment vertical="center"/>
    </xf>
    <xf numFmtId="0" fontId="4" fillId="2" borderId="0" xfId="1" applyFont="1" applyFill="1" applyBorder="1" applyAlignment="1">
      <alignment vertical="center"/>
    </xf>
    <xf numFmtId="0" fontId="56" fillId="0" borderId="0" xfId="1" applyFont="1" applyFill="1" applyBorder="1" applyAlignment="1">
      <alignment horizontal="center" vertical="center"/>
    </xf>
    <xf numFmtId="0" fontId="56" fillId="0" borderId="0" xfId="1" applyFont="1" applyFill="1" applyBorder="1" applyAlignment="1">
      <alignment vertical="center"/>
    </xf>
    <xf numFmtId="0" fontId="51" fillId="0" borderId="0" xfId="1" applyFont="1" applyFill="1" applyBorder="1" applyAlignment="1">
      <alignment vertical="center"/>
    </xf>
    <xf numFmtId="0" fontId="40" fillId="0" borderId="0" xfId="1" applyFont="1" applyFill="1" applyBorder="1" applyAlignment="1">
      <alignment vertical="center"/>
    </xf>
    <xf numFmtId="0" fontId="42" fillId="0" borderId="0" xfId="1" applyFont="1" applyFill="1" applyBorder="1" applyAlignment="1">
      <alignment vertical="center"/>
    </xf>
    <xf numFmtId="0" fontId="42" fillId="0" borderId="0" xfId="1" applyFont="1" applyFill="1" applyBorder="1" applyAlignment="1">
      <alignment vertical="center" wrapText="1"/>
    </xf>
    <xf numFmtId="3" fontId="34" fillId="2" borderId="0" xfId="1" applyNumberFormat="1" applyFont="1" applyFill="1" applyBorder="1" applyAlignment="1">
      <alignment horizontal="right" vertical="center" wrapText="1"/>
    </xf>
    <xf numFmtId="0" fontId="12" fillId="0" borderId="0" xfId="1" applyFont="1" applyFill="1" applyBorder="1" applyAlignment="1">
      <alignment vertical="center"/>
    </xf>
    <xf numFmtId="0" fontId="35" fillId="0" borderId="0" xfId="1" applyFont="1" applyFill="1" applyBorder="1" applyAlignment="1">
      <alignment vertical="center"/>
    </xf>
    <xf numFmtId="0" fontId="35" fillId="0" borderId="0" xfId="1" applyFont="1" applyFill="1" applyBorder="1" applyAlignment="1">
      <alignment vertical="center" wrapText="1"/>
    </xf>
    <xf numFmtId="0" fontId="6" fillId="0" borderId="0" xfId="1" applyFont="1" applyBorder="1" applyAlignment="1">
      <alignment vertical="center"/>
    </xf>
    <xf numFmtId="0" fontId="57" fillId="0" borderId="0" xfId="1" applyFont="1" applyBorder="1" applyAlignment="1">
      <alignment vertical="center"/>
    </xf>
    <xf numFmtId="0" fontId="5" fillId="0" borderId="0" xfId="1" applyFont="1" applyBorder="1" applyAlignment="1">
      <alignment vertical="center"/>
    </xf>
    <xf numFmtId="0" fontId="5" fillId="0" borderId="0" xfId="1" applyFont="1" applyBorder="1" applyAlignment="1">
      <alignment vertical="center" wrapText="1"/>
    </xf>
    <xf numFmtId="0" fontId="14" fillId="5" borderId="0" xfId="1" applyFont="1" applyFill="1" applyBorder="1" applyAlignment="1">
      <alignment vertical="center"/>
    </xf>
    <xf numFmtId="0" fontId="15" fillId="5" borderId="0" xfId="1" applyFont="1" applyFill="1" applyBorder="1" applyAlignment="1">
      <alignment vertical="center"/>
    </xf>
    <xf numFmtId="0" fontId="4" fillId="5" borderId="0" xfId="1" applyFont="1" applyFill="1" applyBorder="1" applyAlignment="1">
      <alignment vertical="center"/>
    </xf>
    <xf numFmtId="0" fontId="55" fillId="2" borderId="0" xfId="1" applyFont="1" applyFill="1" applyBorder="1" applyAlignment="1">
      <alignment horizontal="center" vertical="center"/>
    </xf>
    <xf numFmtId="0" fontId="51" fillId="2" borderId="0" xfId="1" applyFont="1" applyFill="1" applyBorder="1" applyAlignment="1">
      <alignment horizontal="center" vertical="center"/>
    </xf>
    <xf numFmtId="0" fontId="46" fillId="2" borderId="0" xfId="1" applyFont="1" applyFill="1" applyBorder="1" applyAlignment="1">
      <alignment horizontal="center" vertical="center"/>
    </xf>
    <xf numFmtId="0" fontId="33" fillId="0" borderId="0" xfId="1" applyFont="1" applyFill="1" applyBorder="1" applyAlignment="1">
      <alignment horizontal="center" vertical="center"/>
    </xf>
    <xf numFmtId="0" fontId="3" fillId="0" borderId="0" xfId="7" applyAlignment="1">
      <alignment vertical="center"/>
    </xf>
    <xf numFmtId="0" fontId="4" fillId="0" borderId="0" xfId="7" applyFont="1" applyAlignment="1">
      <alignment vertical="center"/>
    </xf>
    <xf numFmtId="0" fontId="4" fillId="0" borderId="0" xfId="7" applyFont="1" applyAlignment="1">
      <alignment vertical="center" wrapText="1"/>
    </xf>
    <xf numFmtId="0" fontId="33" fillId="2" borderId="0" xfId="7" applyFont="1" applyFill="1" applyAlignment="1">
      <alignment vertical="center" wrapText="1"/>
    </xf>
    <xf numFmtId="0" fontId="3" fillId="0" borderId="0" xfId="7"/>
    <xf numFmtId="0" fontId="4" fillId="0" borderId="0" xfId="7" applyFont="1"/>
    <xf numFmtId="0" fontId="4" fillId="0" borderId="0" xfId="7" applyFont="1" applyAlignment="1">
      <alignment wrapText="1"/>
    </xf>
    <xf numFmtId="0" fontId="33" fillId="2" borderId="0" xfId="7" applyFont="1" applyFill="1" applyAlignment="1">
      <alignment wrapText="1"/>
    </xf>
    <xf numFmtId="0" fontId="14" fillId="0" borderId="0" xfId="1" applyFont="1" applyFill="1" applyBorder="1" applyAlignment="1">
      <alignment horizontal="center" vertical="center"/>
    </xf>
    <xf numFmtId="0" fontId="40" fillId="2" borderId="0"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0" fontId="40" fillId="0" borderId="0" xfId="1" applyFont="1" applyFill="1" applyBorder="1" applyAlignment="1">
      <alignment horizontal="center" vertical="center"/>
    </xf>
    <xf numFmtId="0" fontId="18" fillId="2" borderId="0" xfId="1" applyFont="1" applyFill="1" applyBorder="1" applyAlignment="1">
      <alignment vertical="center" wrapText="1"/>
    </xf>
    <xf numFmtId="3" fontId="18" fillId="2" borderId="0" xfId="1" applyNumberFormat="1" applyFont="1" applyFill="1" applyBorder="1" applyAlignment="1">
      <alignment horizontal="left" vertical="center" wrapText="1" indent="1"/>
    </xf>
    <xf numFmtId="3" fontId="18" fillId="2" borderId="0" xfId="1" applyNumberFormat="1" applyFont="1" applyFill="1" applyBorder="1" applyAlignment="1">
      <alignment horizontal="left" vertical="center" wrapText="1" indent="2"/>
    </xf>
    <xf numFmtId="167" fontId="18" fillId="3" borderId="0" xfId="1" applyNumberFormat="1" applyFont="1" applyFill="1" applyBorder="1" applyAlignment="1">
      <alignment horizontal="left" vertical="center" wrapText="1" indent="3"/>
    </xf>
    <xf numFmtId="0" fontId="24" fillId="0" borderId="0" xfId="1" applyFont="1" applyFill="1" applyBorder="1" applyAlignment="1">
      <alignment horizontal="center" vertical="center" wrapText="1"/>
    </xf>
    <xf numFmtId="0" fontId="24" fillId="2" borderId="0" xfId="1" applyFont="1" applyFill="1" applyBorder="1" applyAlignment="1">
      <alignment vertical="center" wrapText="1"/>
    </xf>
    <xf numFmtId="0" fontId="24" fillId="2" borderId="0" xfId="1" applyFont="1" applyFill="1" applyBorder="1" applyAlignment="1">
      <alignment horizontal="center" vertical="center" wrapText="1"/>
    </xf>
    <xf numFmtId="0" fontId="24" fillId="2" borderId="0" xfId="7" applyFont="1" applyFill="1" applyAlignment="1">
      <alignment vertical="center" wrapText="1"/>
    </xf>
    <xf numFmtId="3" fontId="24" fillId="2" borderId="0" xfId="1" applyNumberFormat="1" applyFont="1" applyFill="1" applyBorder="1" applyAlignment="1">
      <alignment horizontal="center" vertical="center" wrapText="1"/>
    </xf>
    <xf numFmtId="0" fontId="22" fillId="2" borderId="0" xfId="1" applyFont="1" applyFill="1" applyBorder="1" applyAlignment="1">
      <alignment vertical="center" wrapText="1"/>
    </xf>
    <xf numFmtId="0" fontId="23" fillId="2" borderId="0" xfId="1" applyFont="1" applyFill="1" applyAlignment="1">
      <alignment horizontal="right" vertical="center" wrapText="1" indent="1"/>
    </xf>
    <xf numFmtId="0" fontId="21" fillId="2" borderId="0" xfId="1" applyFont="1" applyFill="1" applyBorder="1" applyAlignment="1">
      <alignment horizontal="center" vertical="center" wrapText="1"/>
    </xf>
    <xf numFmtId="0" fontId="21" fillId="3" borderId="13" xfId="1" applyFont="1" applyFill="1" applyBorder="1" applyAlignment="1">
      <alignment horizontal="center" vertical="top" wrapText="1"/>
    </xf>
    <xf numFmtId="0" fontId="18" fillId="2" borderId="0" xfId="1" applyFont="1" applyFill="1" applyBorder="1" applyAlignment="1">
      <alignment horizontal="right" vertical="center" wrapText="1" indent="1"/>
    </xf>
    <xf numFmtId="3" fontId="18" fillId="2" borderId="0" xfId="1" applyNumberFormat="1" applyFont="1" applyFill="1" applyBorder="1" applyAlignment="1">
      <alignment horizontal="left" vertical="center" wrapText="1" indent="3"/>
    </xf>
    <xf numFmtId="0" fontId="18" fillId="2" borderId="0" xfId="1" applyFont="1" applyFill="1" applyBorder="1" applyAlignment="1">
      <alignment horizontal="left" vertical="center" wrapText="1" indent="1"/>
    </xf>
    <xf numFmtId="0" fontId="18" fillId="3" borderId="0" xfId="1" applyFont="1" applyFill="1" applyBorder="1" applyAlignment="1">
      <alignment horizontal="right" vertical="center" wrapText="1" indent="1"/>
    </xf>
    <xf numFmtId="3" fontId="18" fillId="3" borderId="0" xfId="1" applyNumberFormat="1" applyFont="1" applyFill="1" applyBorder="1" applyAlignment="1">
      <alignment horizontal="left" vertical="center" wrapText="1" indent="3"/>
    </xf>
    <xf numFmtId="0" fontId="18" fillId="3" borderId="0" xfId="1" applyFont="1" applyFill="1" applyBorder="1" applyAlignment="1">
      <alignment horizontal="left" vertical="center" wrapText="1" indent="1"/>
    </xf>
    <xf numFmtId="3" fontId="18" fillId="0" borderId="0" xfId="1" applyNumberFormat="1" applyFont="1" applyFill="1" applyBorder="1" applyAlignment="1">
      <alignment horizontal="left" vertical="center" wrapText="1" indent="3"/>
    </xf>
    <xf numFmtId="3" fontId="18" fillId="3" borderId="0" xfId="1" applyNumberFormat="1" applyFont="1" applyFill="1" applyBorder="1" applyAlignment="1">
      <alignment horizontal="left" vertical="center" wrapText="1" indent="1"/>
    </xf>
    <xf numFmtId="3" fontId="18" fillId="11" borderId="0" xfId="1" applyNumberFormat="1" applyFont="1" applyFill="1" applyBorder="1" applyAlignment="1">
      <alignment horizontal="left" vertical="center" wrapText="1" indent="1"/>
    </xf>
    <xf numFmtId="0" fontId="21" fillId="3" borderId="6" xfId="1" applyFont="1" applyFill="1" applyBorder="1" applyAlignment="1">
      <alignment horizontal="right" vertical="center" wrapText="1" indent="1"/>
    </xf>
    <xf numFmtId="3" fontId="21" fillId="3" borderId="6" xfId="1" applyNumberFormat="1" applyFont="1" applyFill="1" applyBorder="1" applyAlignment="1">
      <alignment horizontal="left" vertical="center" wrapText="1" indent="3"/>
    </xf>
    <xf numFmtId="3" fontId="21" fillId="3" borderId="6" xfId="1" applyNumberFormat="1" applyFont="1" applyFill="1" applyBorder="1" applyAlignment="1">
      <alignment horizontal="left" vertical="center" wrapText="1" indent="1"/>
    </xf>
    <xf numFmtId="3" fontId="25" fillId="2" borderId="0" xfId="1" applyNumberFormat="1" applyFont="1" applyFill="1" applyBorder="1" applyAlignment="1">
      <alignment horizontal="center" vertical="center" wrapText="1"/>
    </xf>
    <xf numFmtId="0" fontId="25" fillId="2" borderId="0" xfId="1" applyFont="1" applyFill="1" applyBorder="1" applyAlignment="1">
      <alignment vertical="center" wrapText="1"/>
    </xf>
    <xf numFmtId="0" fontId="25" fillId="0" borderId="0" xfId="1" applyFont="1" applyFill="1" applyBorder="1" applyAlignment="1">
      <alignment horizontal="center" vertical="center" wrapText="1"/>
    </xf>
    <xf numFmtId="0" fontId="25" fillId="2" borderId="0" xfId="1" applyFont="1" applyFill="1" applyBorder="1" applyAlignment="1">
      <alignment horizontal="center" vertical="center" wrapText="1"/>
    </xf>
    <xf numFmtId="0" fontId="25" fillId="0" borderId="0" xfId="1" applyFont="1" applyFill="1" applyBorder="1" applyAlignment="1">
      <alignment vertical="center" wrapText="1"/>
    </xf>
    <xf numFmtId="3" fontId="25" fillId="2" borderId="0" xfId="1" applyNumberFormat="1" applyFont="1" applyFill="1" applyBorder="1" applyAlignment="1">
      <alignment vertical="center" wrapText="1"/>
    </xf>
    <xf numFmtId="16" fontId="21" fillId="3" borderId="2" xfId="1" applyNumberFormat="1" applyFont="1" applyFill="1" applyBorder="1" applyAlignment="1">
      <alignment horizontal="center" vertical="center" wrapText="1"/>
    </xf>
    <xf numFmtId="17" fontId="21" fillId="3" borderId="2" xfId="1" applyNumberFormat="1" applyFont="1" applyFill="1" applyBorder="1" applyAlignment="1">
      <alignment horizontal="center" vertical="center" wrapText="1"/>
    </xf>
    <xf numFmtId="3" fontId="21" fillId="2" borderId="0" xfId="1" applyNumberFormat="1" applyFont="1" applyFill="1" applyBorder="1" applyAlignment="1">
      <alignment horizontal="center" vertical="center" wrapText="1"/>
    </xf>
    <xf numFmtId="3" fontId="18" fillId="3" borderId="5" xfId="1" applyNumberFormat="1" applyFont="1" applyFill="1" applyBorder="1" applyAlignment="1">
      <alignment horizontal="center" vertical="center" wrapText="1"/>
    </xf>
    <xf numFmtId="3" fontId="21" fillId="3" borderId="5" xfId="1" applyNumberFormat="1" applyFont="1" applyFill="1" applyBorder="1" applyAlignment="1">
      <alignment horizontal="center" vertical="center" wrapText="1"/>
    </xf>
    <xf numFmtId="0" fontId="21" fillId="3" borderId="11" xfId="1" applyFont="1" applyFill="1" applyBorder="1" applyAlignment="1">
      <alignment horizontal="center" wrapText="1"/>
    </xf>
    <xf numFmtId="0" fontId="21" fillId="3" borderId="14" xfId="1" applyFont="1" applyFill="1" applyBorder="1" applyAlignment="1">
      <alignment horizontal="center" vertical="top" wrapText="1"/>
    </xf>
    <xf numFmtId="0" fontId="18" fillId="5" borderId="4" xfId="1" applyFont="1" applyFill="1" applyBorder="1" applyAlignment="1">
      <alignment horizontal="right" vertical="center" wrapText="1" indent="1"/>
    </xf>
    <xf numFmtId="0" fontId="18" fillId="5" borderId="4" xfId="1" applyFont="1" applyFill="1" applyBorder="1" applyAlignment="1">
      <alignment horizontal="left" vertical="center" wrapText="1" indent="1"/>
    </xf>
    <xf numFmtId="0" fontId="18" fillId="5" borderId="0" xfId="1" applyFont="1" applyFill="1" applyBorder="1" applyAlignment="1">
      <alignment horizontal="right" vertical="center" wrapText="1" indent="1"/>
    </xf>
    <xf numFmtId="0" fontId="18" fillId="5" borderId="0" xfId="1" applyFont="1" applyFill="1" applyBorder="1" applyAlignment="1">
      <alignment horizontal="left" vertical="center" wrapText="1" indent="1"/>
    </xf>
    <xf numFmtId="3" fontId="18" fillId="3" borderId="0" xfId="1" applyNumberFormat="1" applyFont="1" applyFill="1" applyBorder="1" applyAlignment="1">
      <alignment horizontal="center" vertical="center" wrapText="1"/>
    </xf>
    <xf numFmtId="0" fontId="21" fillId="5" borderId="6" xfId="1" applyFont="1" applyFill="1" applyBorder="1" applyAlignment="1">
      <alignment horizontal="right" vertical="center" wrapText="1" indent="1"/>
    </xf>
    <xf numFmtId="0" fontId="21" fillId="5" borderId="6" xfId="1" applyFont="1" applyFill="1" applyBorder="1" applyAlignment="1">
      <alignment horizontal="left" vertical="center" wrapText="1" indent="1"/>
    </xf>
    <xf numFmtId="3" fontId="25" fillId="2" borderId="0" xfId="1" applyNumberFormat="1" applyFont="1" applyFill="1" applyBorder="1" applyAlignment="1">
      <alignment horizontal="center" vertical="top" wrapText="1"/>
    </xf>
    <xf numFmtId="0" fontId="20" fillId="2" borderId="0" xfId="1" applyFont="1" applyFill="1" applyBorder="1" applyAlignment="1">
      <alignment horizontal="centerContinuous" vertical="center" wrapText="1"/>
    </xf>
    <xf numFmtId="0" fontId="21" fillId="2" borderId="0" xfId="1" applyFont="1" applyFill="1" applyBorder="1" applyAlignment="1">
      <alignment horizontal="right" vertical="center" wrapText="1" indent="1"/>
    </xf>
    <xf numFmtId="0" fontId="24" fillId="2" borderId="0" xfId="1" applyFont="1" applyFill="1" applyBorder="1" applyAlignment="1">
      <alignment horizontal="left" vertical="center" wrapText="1" indent="5"/>
    </xf>
    <xf numFmtId="0" fontId="21" fillId="2" borderId="0" xfId="1" applyFont="1" applyFill="1" applyBorder="1" applyAlignment="1">
      <alignment horizontal="left" vertical="center" wrapText="1" indent="1"/>
    </xf>
    <xf numFmtId="3" fontId="24" fillId="3" borderId="0" xfId="1" applyNumberFormat="1" applyFont="1" applyFill="1" applyBorder="1" applyAlignment="1">
      <alignment horizontal="left" vertical="center" wrapText="1" indent="5"/>
    </xf>
    <xf numFmtId="3" fontId="24" fillId="2" borderId="0" xfId="1" applyNumberFormat="1" applyFont="1" applyFill="1" applyBorder="1" applyAlignment="1">
      <alignment horizontal="left" vertical="center" wrapText="1" indent="5"/>
    </xf>
    <xf numFmtId="3" fontId="24" fillId="2" borderId="4" xfId="1" applyNumberFormat="1" applyFont="1" applyFill="1" applyBorder="1" applyAlignment="1">
      <alignment horizontal="left" vertical="center" wrapText="1" indent="5"/>
    </xf>
    <xf numFmtId="0" fontId="21" fillId="3" borderId="0" xfId="1" applyFont="1" applyFill="1" applyBorder="1" applyAlignment="1">
      <alignment horizontal="right" vertical="center" wrapText="1" indent="1"/>
    </xf>
    <xf numFmtId="3" fontId="23" fillId="3" borderId="0" xfId="1" applyNumberFormat="1" applyFont="1" applyFill="1" applyBorder="1" applyAlignment="1">
      <alignment horizontal="left" vertical="center" wrapText="1" indent="5"/>
    </xf>
    <xf numFmtId="0" fontId="21" fillId="3" borderId="0" xfId="1" applyFont="1" applyFill="1" applyBorder="1" applyAlignment="1">
      <alignment horizontal="left" vertical="center" wrapText="1" indent="1"/>
    </xf>
    <xf numFmtId="3" fontId="23" fillId="2" borderId="0" xfId="1" applyNumberFormat="1" applyFont="1" applyFill="1" applyBorder="1" applyAlignment="1">
      <alignment horizontal="left" vertical="center" wrapText="1" indent="5"/>
    </xf>
    <xf numFmtId="0" fontId="21" fillId="3" borderId="5" xfId="1" applyFont="1" applyFill="1" applyBorder="1" applyAlignment="1">
      <alignment horizontal="right" vertical="center" wrapText="1" indent="1"/>
    </xf>
    <xf numFmtId="3" fontId="23" fillId="3" borderId="5" xfId="1" applyNumberFormat="1" applyFont="1" applyFill="1" applyBorder="1" applyAlignment="1">
      <alignment horizontal="left" vertical="center" wrapText="1" indent="5"/>
    </xf>
    <xf numFmtId="0" fontId="21" fillId="3" borderId="5" xfId="1" applyFont="1" applyFill="1" applyBorder="1" applyAlignment="1">
      <alignment horizontal="left" vertical="center" wrapText="1" indent="1"/>
    </xf>
    <xf numFmtId="3" fontId="21" fillId="3" borderId="0" xfId="1" applyNumberFormat="1" applyFont="1" applyFill="1" applyBorder="1" applyAlignment="1">
      <alignment horizontal="left" vertical="center" wrapText="1" indent="1"/>
    </xf>
    <xf numFmtId="0" fontId="21" fillId="2" borderId="6" xfId="1" applyFont="1" applyFill="1" applyBorder="1" applyAlignment="1">
      <alignment horizontal="right" vertical="center" wrapText="1" indent="1"/>
    </xf>
    <xf numFmtId="0" fontId="21" fillId="3" borderId="9" xfId="1" applyFont="1" applyFill="1" applyBorder="1" applyAlignment="1">
      <alignment horizontal="centerContinuous" wrapText="1"/>
    </xf>
    <xf numFmtId="0" fontId="21" fillId="3" borderId="13" xfId="1" applyFont="1" applyFill="1" applyBorder="1" applyAlignment="1">
      <alignment horizontal="centerContinuous" vertical="top" wrapText="1"/>
    </xf>
    <xf numFmtId="0" fontId="21" fillId="2" borderId="0" xfId="1" applyFont="1" applyFill="1" applyBorder="1" applyAlignment="1">
      <alignment horizontal="left" vertical="center" wrapText="1" indent="2"/>
    </xf>
    <xf numFmtId="3" fontId="18" fillId="3" borderId="0" xfId="1" applyNumberFormat="1" applyFont="1" applyFill="1" applyBorder="1" applyAlignment="1">
      <alignment horizontal="left" vertical="center" wrapText="1" indent="2"/>
    </xf>
    <xf numFmtId="166" fontId="18" fillId="2" borderId="0" xfId="1" applyNumberFormat="1" applyFont="1" applyFill="1" applyBorder="1" applyAlignment="1">
      <alignment horizontal="left" vertical="center" wrapText="1" indent="2"/>
    </xf>
    <xf numFmtId="166" fontId="18" fillId="3" borderId="0" xfId="1" applyNumberFormat="1" applyFont="1" applyFill="1" applyBorder="1" applyAlignment="1">
      <alignment horizontal="left" vertical="center" wrapText="1" indent="2"/>
    </xf>
    <xf numFmtId="0" fontId="21" fillId="3" borderId="4" xfId="1" applyFont="1" applyFill="1" applyBorder="1" applyAlignment="1">
      <alignment horizontal="right" vertical="center" wrapText="1" indent="1"/>
    </xf>
    <xf numFmtId="0" fontId="18" fillId="3" borderId="4" xfId="1" applyFont="1" applyFill="1" applyBorder="1" applyAlignment="1">
      <alignment horizontal="left" vertical="center" wrapText="1" indent="2"/>
    </xf>
    <xf numFmtId="0" fontId="21" fillId="3" borderId="4" xfId="1" applyFont="1" applyFill="1" applyBorder="1" applyAlignment="1">
      <alignment horizontal="left" vertical="center" wrapText="1" indent="1"/>
    </xf>
    <xf numFmtId="3" fontId="21" fillId="2" borderId="0" xfId="1" applyNumberFormat="1" applyFont="1" applyFill="1" applyBorder="1" applyAlignment="1">
      <alignment horizontal="left" vertical="center" wrapText="1" indent="2"/>
    </xf>
    <xf numFmtId="166" fontId="21" fillId="3" borderId="5" xfId="1" applyNumberFormat="1" applyFont="1" applyFill="1" applyBorder="1" applyAlignment="1">
      <alignment horizontal="left" vertical="center" wrapText="1" indent="2"/>
    </xf>
    <xf numFmtId="3" fontId="21" fillId="2" borderId="4" xfId="1" applyNumberFormat="1" applyFont="1" applyFill="1" applyBorder="1" applyAlignment="1">
      <alignment horizontal="left" vertical="center" wrapText="1" indent="3"/>
    </xf>
    <xf numFmtId="167" fontId="21" fillId="2" borderId="4" xfId="1" applyNumberFormat="1" applyFont="1" applyFill="1" applyBorder="1" applyAlignment="1">
      <alignment horizontal="left" vertical="center" wrapText="1" indent="3"/>
    </xf>
    <xf numFmtId="4" fontId="21" fillId="2" borderId="4" xfId="1" applyNumberFormat="1" applyFont="1" applyFill="1" applyBorder="1" applyAlignment="1">
      <alignment horizontal="left" vertical="center" wrapText="1" indent="3"/>
    </xf>
    <xf numFmtId="167" fontId="18" fillId="2" borderId="0" xfId="1" applyNumberFormat="1" applyFont="1" applyFill="1" applyBorder="1" applyAlignment="1">
      <alignment horizontal="left" vertical="center" wrapText="1" indent="3"/>
    </xf>
    <xf numFmtId="3" fontId="21" fillId="3" borderId="0" xfId="1" applyNumberFormat="1" applyFont="1" applyFill="1" applyBorder="1" applyAlignment="1">
      <alignment horizontal="left" vertical="center" wrapText="1" indent="3"/>
    </xf>
    <xf numFmtId="167" fontId="21" fillId="3" borderId="0" xfId="1" applyNumberFormat="1" applyFont="1" applyFill="1" applyBorder="1" applyAlignment="1">
      <alignment horizontal="left" vertical="center" wrapText="1" indent="3"/>
    </xf>
    <xf numFmtId="0" fontId="18" fillId="3" borderId="5" xfId="1" applyFont="1" applyFill="1" applyBorder="1" applyAlignment="1">
      <alignment horizontal="right" vertical="center" wrapText="1" indent="1"/>
    </xf>
    <xf numFmtId="3" fontId="18" fillId="3" borderId="5" xfId="1" applyNumberFormat="1" applyFont="1" applyFill="1" applyBorder="1" applyAlignment="1">
      <alignment horizontal="left" vertical="center" wrapText="1" indent="3"/>
    </xf>
    <xf numFmtId="167" fontId="18" fillId="3" borderId="5" xfId="1" applyNumberFormat="1" applyFont="1" applyFill="1" applyBorder="1" applyAlignment="1">
      <alignment horizontal="left" vertical="center" wrapText="1" indent="3"/>
    </xf>
    <xf numFmtId="0" fontId="18" fillId="3" borderId="5" xfId="1" applyFont="1" applyFill="1" applyBorder="1" applyAlignment="1">
      <alignment horizontal="left" vertical="center" wrapText="1" indent="1"/>
    </xf>
    <xf numFmtId="0" fontId="32" fillId="3" borderId="13" xfId="1" applyFont="1" applyFill="1" applyBorder="1" applyAlignment="1">
      <alignment horizontal="center" vertical="top" wrapText="1"/>
    </xf>
    <xf numFmtId="3" fontId="21" fillId="3" borderId="0" xfId="1" applyNumberFormat="1" applyFont="1" applyFill="1" applyBorder="1" applyAlignment="1">
      <alignment horizontal="left" vertical="center" wrapText="1" indent="2"/>
    </xf>
    <xf numFmtId="168" fontId="32" fillId="3" borderId="13" xfId="6" applyFont="1" applyFill="1" applyBorder="1" applyAlignment="1">
      <alignment horizontal="center" vertical="center" wrapText="1"/>
    </xf>
    <xf numFmtId="0" fontId="18" fillId="2" borderId="0" xfId="1" applyFont="1" applyFill="1" applyBorder="1" applyAlignment="1">
      <alignment horizontal="left" vertical="center" wrapText="1" indent="2"/>
    </xf>
    <xf numFmtId="0" fontId="21" fillId="2" borderId="6" xfId="1" applyFont="1" applyFill="1" applyBorder="1" applyAlignment="1">
      <alignment horizontal="right" vertical="center" wrapText="1"/>
    </xf>
    <xf numFmtId="0" fontId="24" fillId="0" borderId="0" xfId="1" applyFont="1" applyFill="1" applyBorder="1" applyAlignment="1">
      <alignment vertical="center" wrapText="1"/>
    </xf>
    <xf numFmtId="0" fontId="58" fillId="2" borderId="0" xfId="1" applyFont="1" applyFill="1" applyBorder="1" applyAlignment="1">
      <alignment horizontal="left" vertical="center" wrapText="1"/>
    </xf>
    <xf numFmtId="0" fontId="24" fillId="2" borderId="0" xfId="1" applyFont="1" applyFill="1" applyBorder="1" applyAlignment="1">
      <alignment horizontal="right" vertical="center" wrapText="1" indent="1"/>
    </xf>
    <xf numFmtId="0" fontId="24" fillId="2" borderId="0" xfId="1" applyFont="1" applyFill="1" applyBorder="1" applyAlignment="1">
      <alignment horizontal="left" vertical="center" wrapText="1" indent="1"/>
    </xf>
    <xf numFmtId="0" fontId="24" fillId="3" borderId="0" xfId="1" applyFont="1" applyFill="1" applyBorder="1" applyAlignment="1">
      <alignment horizontal="right" vertical="center" wrapText="1" indent="1"/>
    </xf>
    <xf numFmtId="0" fontId="24" fillId="3" borderId="0" xfId="1" applyFont="1" applyFill="1" applyBorder="1" applyAlignment="1">
      <alignment horizontal="left" vertical="center" wrapText="1" indent="1"/>
    </xf>
    <xf numFmtId="0" fontId="24" fillId="2" borderId="0" xfId="1" applyFont="1" applyFill="1" applyBorder="1" applyAlignment="1">
      <alignment horizontal="right" vertical="center" wrapText="1"/>
    </xf>
    <xf numFmtId="3" fontId="24" fillId="2" borderId="0" xfId="1" applyNumberFormat="1" applyFont="1" applyFill="1" applyBorder="1" applyAlignment="1">
      <alignment horizontal="left" vertical="center" wrapText="1"/>
    </xf>
    <xf numFmtId="0" fontId="24" fillId="2" borderId="0" xfId="1" applyFont="1" applyFill="1" applyBorder="1" applyAlignment="1">
      <alignment horizontal="right" vertical="center" wrapText="1" readingOrder="2"/>
    </xf>
    <xf numFmtId="3" fontId="24" fillId="2" borderId="0" xfId="1" applyNumberFormat="1" applyFont="1" applyFill="1" applyBorder="1" applyAlignment="1">
      <alignment vertical="center" wrapText="1"/>
    </xf>
    <xf numFmtId="0" fontId="23" fillId="3" borderId="2" xfId="1" applyFont="1" applyFill="1" applyBorder="1" applyAlignment="1">
      <alignment horizontal="center" vertical="center" wrapText="1"/>
    </xf>
    <xf numFmtId="3" fontId="23" fillId="2" borderId="0" xfId="1" applyNumberFormat="1" applyFont="1" applyFill="1" applyBorder="1" applyAlignment="1">
      <alignment horizontal="center" vertical="center" wrapText="1"/>
    </xf>
    <xf numFmtId="3" fontId="24" fillId="2" borderId="0" xfId="1" applyNumberFormat="1" applyFont="1" applyFill="1" applyBorder="1" applyAlignment="1">
      <alignment horizontal="right" vertical="top" wrapText="1"/>
    </xf>
    <xf numFmtId="3" fontId="23" fillId="2" borderId="0" xfId="1" applyNumberFormat="1" applyFont="1" applyFill="1" applyBorder="1" applyAlignment="1">
      <alignment horizontal="right" vertical="top" wrapText="1"/>
    </xf>
    <xf numFmtId="0" fontId="23" fillId="2" borderId="0" xfId="1" applyFont="1" applyFill="1" applyBorder="1" applyAlignment="1">
      <alignment horizontal="right" vertical="center" wrapText="1"/>
    </xf>
    <xf numFmtId="0" fontId="23" fillId="2" borderId="0" xfId="1" applyFont="1" applyFill="1" applyBorder="1" applyAlignment="1">
      <alignment horizontal="centerContinuous" vertical="center" wrapText="1"/>
    </xf>
    <xf numFmtId="0" fontId="23" fillId="3" borderId="1" xfId="1" applyFont="1" applyFill="1" applyBorder="1" applyAlignment="1">
      <alignment horizontal="centerContinuous" vertical="center" wrapText="1"/>
    </xf>
    <xf numFmtId="0" fontId="23" fillId="3" borderId="3" xfId="1" applyFont="1" applyFill="1" applyBorder="1" applyAlignment="1">
      <alignment horizontal="centerContinuous" vertical="center" wrapText="1"/>
    </xf>
    <xf numFmtId="0" fontId="23" fillId="2" borderId="0" xfId="1" applyFont="1" applyFill="1" applyBorder="1" applyAlignment="1">
      <alignment horizontal="right" vertical="center" wrapText="1" indent="1"/>
    </xf>
    <xf numFmtId="0" fontId="23" fillId="2" borderId="0" xfId="1" applyFont="1" applyFill="1" applyBorder="1" applyAlignment="1">
      <alignment horizontal="left" vertical="center" wrapText="1" indent="1"/>
    </xf>
    <xf numFmtId="3" fontId="24" fillId="2" borderId="0" xfId="1" applyNumberFormat="1" applyFont="1" applyFill="1" applyBorder="1" applyAlignment="1">
      <alignment horizontal="right" vertical="center" wrapText="1"/>
    </xf>
    <xf numFmtId="0" fontId="59" fillId="2" borderId="0" xfId="1" applyFont="1" applyFill="1" applyBorder="1" applyAlignment="1">
      <alignment vertical="center" wrapText="1"/>
    </xf>
    <xf numFmtId="0" fontId="23" fillId="2" borderId="4" xfId="1" applyFont="1" applyFill="1" applyBorder="1" applyAlignment="1">
      <alignment horizontal="right" vertical="center" wrapText="1" indent="1"/>
    </xf>
    <xf numFmtId="0" fontId="23" fillId="2" borderId="4" xfId="1" applyFont="1" applyFill="1" applyBorder="1" applyAlignment="1">
      <alignment horizontal="left" vertical="center" wrapText="1" indent="1"/>
    </xf>
    <xf numFmtId="0" fontId="23" fillId="3" borderId="0" xfId="1" applyFont="1" applyFill="1" applyBorder="1" applyAlignment="1">
      <alignment horizontal="right" vertical="center" wrapText="1" indent="1"/>
    </xf>
    <xf numFmtId="0" fontId="23" fillId="3" borderId="0" xfId="1" applyFont="1" applyFill="1" applyBorder="1" applyAlignment="1">
      <alignment horizontal="left" vertical="center" wrapText="1" indent="1"/>
    </xf>
    <xf numFmtId="0" fontId="23" fillId="3" borderId="5" xfId="1" applyFont="1" applyFill="1" applyBorder="1" applyAlignment="1">
      <alignment horizontal="right" vertical="center" wrapText="1" indent="1"/>
    </xf>
    <xf numFmtId="0" fontId="23" fillId="3" borderId="5" xfId="1" applyFont="1" applyFill="1" applyBorder="1" applyAlignment="1">
      <alignment horizontal="left" vertical="center" wrapText="1" indent="1"/>
    </xf>
    <xf numFmtId="49" fontId="23" fillId="2" borderId="0" xfId="1" applyNumberFormat="1" applyFont="1" applyFill="1" applyBorder="1" applyAlignment="1">
      <alignment horizontal="centerContinuous" vertical="center" wrapText="1"/>
    </xf>
    <xf numFmtId="0" fontId="23" fillId="2" borderId="0" xfId="1" applyFont="1" applyFill="1" applyAlignment="1">
      <alignment horizontal="right" vertical="center" wrapText="1"/>
    </xf>
    <xf numFmtId="0" fontId="24" fillId="2" borderId="0" xfId="7" applyFont="1" applyFill="1" applyAlignment="1">
      <alignment wrapText="1"/>
    </xf>
    <xf numFmtId="0" fontId="23" fillId="2" borderId="0" xfId="1" applyFont="1" applyFill="1" applyBorder="1" applyAlignment="1">
      <alignment horizontal="left" vertical="center" wrapText="1"/>
    </xf>
    <xf numFmtId="0" fontId="23" fillId="2" borderId="0" xfId="1" applyFont="1" applyFill="1" applyBorder="1" applyAlignment="1">
      <alignment horizontal="centerContinuous" vertical="center" wrapText="1" readingOrder="2"/>
    </xf>
    <xf numFmtId="0" fontId="23" fillId="2" borderId="0" xfId="1" applyFont="1" applyFill="1" applyAlignment="1">
      <alignment horizontal="center" vertical="center" wrapText="1"/>
    </xf>
    <xf numFmtId="3" fontId="24" fillId="5" borderId="0" xfId="1" applyNumberFormat="1" applyFont="1" applyFill="1" applyBorder="1" applyAlignment="1">
      <alignment horizontal="right" vertical="center" wrapText="1" indent="1"/>
    </xf>
    <xf numFmtId="0" fontId="24" fillId="14" borderId="0" xfId="1" applyFont="1" applyFill="1" applyBorder="1" applyAlignment="1">
      <alignment horizontal="right" vertical="center" wrapText="1" indent="1"/>
    </xf>
    <xf numFmtId="0" fontId="24" fillId="14" borderId="0" xfId="1" applyFont="1" applyFill="1" applyBorder="1" applyAlignment="1">
      <alignment horizontal="left" vertical="center" wrapText="1" indent="1"/>
    </xf>
    <xf numFmtId="3" fontId="24" fillId="5" borderId="0" xfId="1" applyNumberFormat="1" applyFont="1" applyFill="1" applyBorder="1" applyAlignment="1">
      <alignment horizontal="left" vertical="center" wrapText="1" indent="1"/>
    </xf>
    <xf numFmtId="0" fontId="24" fillId="0" borderId="0" xfId="1" applyFont="1" applyFill="1" applyBorder="1" applyAlignment="1">
      <alignment vertical="center"/>
    </xf>
    <xf numFmtId="3" fontId="23" fillId="2" borderId="0" xfId="1" applyNumberFormat="1" applyFont="1" applyFill="1" applyBorder="1" applyAlignment="1">
      <alignment horizontal="right" vertical="center" wrapText="1"/>
    </xf>
    <xf numFmtId="0" fontId="59" fillId="2" borderId="0" xfId="1" applyFont="1" applyFill="1" applyAlignment="1">
      <alignment vertical="center" wrapText="1"/>
    </xf>
    <xf numFmtId="0" fontId="60" fillId="2" borderId="0" xfId="1" applyFont="1" applyFill="1" applyAlignment="1">
      <alignment wrapText="1"/>
    </xf>
    <xf numFmtId="0" fontId="24" fillId="2" borderId="0" xfId="1" applyFont="1" applyFill="1" applyBorder="1" applyAlignment="1">
      <alignment horizontal="center" wrapText="1"/>
    </xf>
    <xf numFmtId="0" fontId="62" fillId="2" borderId="0" xfId="1" applyFont="1" applyFill="1" applyBorder="1" applyAlignment="1">
      <alignment vertical="center" wrapText="1"/>
    </xf>
    <xf numFmtId="3" fontId="19" fillId="5" borderId="0" xfId="1" applyNumberFormat="1" applyFont="1" applyFill="1" applyBorder="1" applyAlignment="1">
      <alignment horizontal="right" vertical="center" wrapText="1" indent="1"/>
    </xf>
    <xf numFmtId="3" fontId="19" fillId="2" borderId="0" xfId="1" applyNumberFormat="1" applyFont="1" applyFill="1" applyBorder="1" applyAlignment="1">
      <alignment horizontal="left" vertical="center" wrapText="1" indent="2"/>
    </xf>
    <xf numFmtId="167" fontId="19" fillId="2" borderId="0" xfId="1" applyNumberFormat="1" applyFont="1" applyFill="1" applyBorder="1" applyAlignment="1">
      <alignment horizontal="left" vertical="center" wrapText="1" indent="2"/>
    </xf>
    <xf numFmtId="0" fontId="19" fillId="14" borderId="0" xfId="1" applyFont="1" applyFill="1" applyBorder="1" applyAlignment="1">
      <alignment horizontal="right" vertical="center" wrapText="1" indent="1"/>
    </xf>
    <xf numFmtId="3" fontId="19" fillId="14" borderId="0" xfId="1" applyNumberFormat="1" applyFont="1" applyFill="1" applyBorder="1" applyAlignment="1">
      <alignment horizontal="left" vertical="center" wrapText="1" indent="2"/>
    </xf>
    <xf numFmtId="0" fontId="19" fillId="2" borderId="0" xfId="1" applyFont="1" applyFill="1" applyBorder="1" applyAlignment="1">
      <alignment horizontal="right" vertical="center" wrapText="1" indent="1"/>
    </xf>
    <xf numFmtId="0" fontId="32" fillId="11" borderId="6" xfId="1" applyFont="1" applyFill="1" applyBorder="1" applyAlignment="1">
      <alignment horizontal="right" vertical="center" wrapText="1" indent="1"/>
    </xf>
    <xf numFmtId="3" fontId="32" fillId="11" borderId="6" xfId="1" applyNumberFormat="1" applyFont="1" applyFill="1" applyBorder="1" applyAlignment="1">
      <alignment horizontal="center" vertical="center" wrapText="1"/>
    </xf>
    <xf numFmtId="0" fontId="32" fillId="11" borderId="6" xfId="1" applyFont="1" applyFill="1" applyBorder="1" applyAlignment="1">
      <alignment horizontal="left" vertical="center" wrapText="1" indent="1"/>
    </xf>
    <xf numFmtId="3" fontId="19" fillId="5" borderId="0" xfId="1" applyNumberFormat="1" applyFont="1" applyFill="1" applyBorder="1" applyAlignment="1">
      <alignment horizontal="left" vertical="center" wrapText="1" indent="1"/>
    </xf>
    <xf numFmtId="0" fontId="19" fillId="14" borderId="0" xfId="1" applyFont="1" applyFill="1" applyBorder="1" applyAlignment="1">
      <alignment horizontal="left" vertical="center" wrapText="1" indent="1"/>
    </xf>
    <xf numFmtId="0" fontId="25" fillId="2" borderId="0" xfId="1" applyFont="1" applyFill="1" applyBorder="1" applyAlignment="1">
      <alignment vertical="top" wrapText="1"/>
    </xf>
    <xf numFmtId="0" fontId="15" fillId="0" borderId="0" xfId="1" applyFont="1" applyFill="1" applyBorder="1" applyAlignment="1">
      <alignment vertical="top"/>
    </xf>
    <xf numFmtId="0" fontId="9" fillId="0" borderId="0" xfId="1" applyFont="1" applyFill="1" applyBorder="1" applyAlignment="1">
      <alignment vertical="top"/>
    </xf>
    <xf numFmtId="0" fontId="25" fillId="2" borderId="0" xfId="1" applyFont="1" applyFill="1" applyBorder="1" applyAlignment="1">
      <alignment horizontal="right" vertical="top" wrapText="1"/>
    </xf>
    <xf numFmtId="0" fontId="32" fillId="3" borderId="9" xfId="1" applyFont="1" applyFill="1" applyBorder="1" applyAlignment="1">
      <alignment horizontal="centerContinuous" wrapText="1"/>
    </xf>
    <xf numFmtId="0" fontId="32" fillId="3" borderId="13" xfId="1" applyFont="1" applyFill="1" applyBorder="1" applyAlignment="1">
      <alignment horizontal="centerContinuous" vertical="top" wrapText="1"/>
    </xf>
    <xf numFmtId="0" fontId="19" fillId="2" borderId="0" xfId="1" applyFont="1" applyFill="1" applyBorder="1" applyAlignment="1">
      <alignment horizontal="left" vertical="center" wrapText="1" indent="1"/>
    </xf>
    <xf numFmtId="0" fontId="19" fillId="3" borderId="0" xfId="1" applyFont="1" applyFill="1" applyBorder="1" applyAlignment="1">
      <alignment horizontal="right" vertical="center" wrapText="1" indent="1"/>
    </xf>
    <xf numFmtId="0" fontId="19" fillId="3" borderId="0" xfId="1" applyFont="1" applyFill="1" applyBorder="1" applyAlignment="1">
      <alignment horizontal="left" vertical="center" wrapText="1" indent="1"/>
    </xf>
    <xf numFmtId="0" fontId="19" fillId="11" borderId="0" xfId="1" applyFont="1" applyFill="1" applyBorder="1" applyAlignment="1">
      <alignment horizontal="right" vertical="center" wrapText="1" indent="1"/>
    </xf>
    <xf numFmtId="0" fontId="19" fillId="11" borderId="0" xfId="1" applyFont="1" applyFill="1" applyBorder="1" applyAlignment="1">
      <alignment horizontal="left" vertical="center" wrapText="1" indent="1"/>
    </xf>
    <xf numFmtId="3" fontId="19" fillId="2" borderId="0" xfId="1" applyNumberFormat="1" applyFont="1" applyFill="1" applyBorder="1" applyAlignment="1">
      <alignment horizontal="left" vertical="center" wrapText="1" indent="2" readingOrder="2"/>
    </xf>
    <xf numFmtId="3" fontId="32" fillId="0" borderId="6" xfId="1" applyNumberFormat="1" applyFont="1" applyFill="1" applyBorder="1" applyAlignment="1">
      <alignment horizontal="left" vertical="center" wrapText="1" indent="2" readingOrder="2"/>
    </xf>
    <xf numFmtId="0" fontId="19" fillId="2" borderId="5" xfId="1" applyFont="1" applyFill="1" applyBorder="1" applyAlignment="1">
      <alignment horizontal="right" vertical="center" wrapText="1" indent="1"/>
    </xf>
    <xf numFmtId="0" fontId="19" fillId="2" borderId="5" xfId="1" applyFont="1" applyFill="1" applyBorder="1" applyAlignment="1">
      <alignment horizontal="left" vertical="center" wrapText="1" indent="1"/>
    </xf>
    <xf numFmtId="0" fontId="32" fillId="8" borderId="0" xfId="1" applyFont="1" applyFill="1" applyBorder="1" applyAlignment="1">
      <alignment horizontal="center" vertical="center" wrapText="1"/>
    </xf>
    <xf numFmtId="0" fontId="32" fillId="8" borderId="0" xfId="1" applyFont="1" applyFill="1" applyBorder="1" applyAlignment="1">
      <alignment horizontal="center" vertical="top" wrapText="1"/>
    </xf>
    <xf numFmtId="0" fontId="23" fillId="5" borderId="0" xfId="1" applyFont="1" applyFill="1" applyBorder="1" applyAlignment="1">
      <alignment horizontal="center" vertical="center" wrapText="1"/>
    </xf>
    <xf numFmtId="0" fontId="46" fillId="5" borderId="0" xfId="1" applyFont="1" applyFill="1" applyBorder="1" applyAlignment="1">
      <alignment horizontal="center" vertical="center"/>
    </xf>
    <xf numFmtId="0" fontId="51" fillId="5" borderId="0" xfId="1" applyFont="1" applyFill="1" applyBorder="1" applyAlignment="1">
      <alignment horizontal="center" vertical="center"/>
    </xf>
    <xf numFmtId="0" fontId="50" fillId="5" borderId="0" xfId="1" applyFont="1" applyFill="1" applyBorder="1" applyAlignment="1">
      <alignment horizontal="center" vertical="center"/>
    </xf>
    <xf numFmtId="0" fontId="63" fillId="2" borderId="0" xfId="7" applyFont="1" applyFill="1" applyBorder="1" applyAlignment="1">
      <alignment horizontal="right" vertical="center" wrapText="1" indent="1"/>
    </xf>
    <xf numFmtId="0" fontId="63" fillId="2" borderId="0" xfId="7" applyFont="1" applyFill="1" applyBorder="1" applyAlignment="1">
      <alignment horizontal="left" vertical="center" wrapText="1" indent="1"/>
    </xf>
    <xf numFmtId="0" fontId="63" fillId="3" borderId="0" xfId="7" applyFont="1" applyFill="1" applyBorder="1" applyAlignment="1">
      <alignment horizontal="right" vertical="center" wrapText="1" indent="1"/>
    </xf>
    <xf numFmtId="0" fontId="63" fillId="3" borderId="0" xfId="7" applyFont="1" applyFill="1" applyBorder="1" applyAlignment="1">
      <alignment horizontal="left" vertical="center" wrapText="1" indent="1"/>
    </xf>
    <xf numFmtId="0" fontId="32" fillId="2" borderId="6" xfId="1" applyFont="1" applyFill="1" applyBorder="1" applyAlignment="1">
      <alignment horizontal="right" vertical="center" wrapText="1" indent="1"/>
    </xf>
    <xf numFmtId="0" fontId="32" fillId="2" borderId="6" xfId="1" applyFont="1" applyFill="1" applyBorder="1" applyAlignment="1">
      <alignment horizontal="left" vertical="center" wrapText="1" indent="1"/>
    </xf>
    <xf numFmtId="0" fontId="25" fillId="0" borderId="0" xfId="1" applyFont="1" applyFill="1" applyBorder="1" applyAlignment="1">
      <alignment vertical="center"/>
    </xf>
    <xf numFmtId="0" fontId="25" fillId="0" borderId="0" xfId="1" applyFont="1" applyFill="1" applyBorder="1" applyAlignment="1">
      <alignment vertical="top"/>
    </xf>
    <xf numFmtId="0" fontId="32" fillId="3" borderId="6" xfId="1" applyFont="1" applyFill="1" applyBorder="1" applyAlignment="1">
      <alignment horizontal="right" vertical="center" wrapText="1" indent="1"/>
    </xf>
    <xf numFmtId="0" fontId="32" fillId="3" borderId="6" xfId="1" applyFont="1" applyFill="1" applyBorder="1" applyAlignment="1">
      <alignment horizontal="left" vertical="center" wrapText="1" indent="1"/>
    </xf>
    <xf numFmtId="3" fontId="25" fillId="3" borderId="0" xfId="1" applyNumberFormat="1" applyFont="1" applyFill="1" applyBorder="1" applyAlignment="1">
      <alignment horizontal="center" vertical="center" wrapText="1"/>
    </xf>
    <xf numFmtId="3" fontId="48" fillId="3" borderId="6" xfId="1" applyNumberFormat="1" applyFont="1" applyFill="1" applyBorder="1" applyAlignment="1">
      <alignment horizontal="center" vertical="center" wrapText="1"/>
    </xf>
    <xf numFmtId="0" fontId="5" fillId="2" borderId="0" xfId="1" applyFont="1" applyFill="1" applyBorder="1" applyAlignment="1">
      <alignment vertical="center" wrapText="1"/>
    </xf>
    <xf numFmtId="0" fontId="32" fillId="3" borderId="7" xfId="1" applyFont="1" applyFill="1" applyBorder="1" applyAlignment="1">
      <alignment horizontal="center" wrapText="1"/>
    </xf>
    <xf numFmtId="0" fontId="32" fillId="3" borderId="2" xfId="1" applyFont="1" applyFill="1" applyBorder="1" applyAlignment="1">
      <alignment horizontal="centerContinuous" vertical="center" wrapText="1"/>
    </xf>
    <xf numFmtId="0" fontId="32" fillId="3" borderId="2" xfId="1" applyFont="1" applyFill="1" applyBorder="1" applyAlignment="1">
      <alignment horizontal="centerContinuous" vertical="center" wrapText="1" readingOrder="2"/>
    </xf>
    <xf numFmtId="0" fontId="32" fillId="3" borderId="8" xfId="1" applyFont="1" applyFill="1" applyBorder="1" applyAlignment="1">
      <alignment horizontal="center" vertical="top" wrapText="1"/>
    </xf>
    <xf numFmtId="0" fontId="32" fillId="2" borderId="4" xfId="1" applyFont="1" applyFill="1" applyBorder="1" applyAlignment="1">
      <alignment horizontal="center" vertical="center" wrapText="1"/>
    </xf>
    <xf numFmtId="0" fontId="32" fillId="3" borderId="5" xfId="1" applyFont="1" applyFill="1" applyBorder="1" applyAlignment="1">
      <alignment horizontal="center" vertical="center" wrapText="1"/>
    </xf>
    <xf numFmtId="0" fontId="32" fillId="3" borderId="3" xfId="1" applyFont="1" applyFill="1" applyBorder="1" applyAlignment="1">
      <alignment horizontal="centerContinuous" vertical="center" wrapText="1"/>
    </xf>
    <xf numFmtId="0" fontId="32" fillId="3" borderId="11" xfId="1" applyFont="1" applyFill="1" applyBorder="1" applyAlignment="1">
      <alignment horizontal="center" wrapText="1"/>
    </xf>
    <xf numFmtId="0" fontId="32" fillId="3" borderId="14" xfId="1" applyFont="1" applyFill="1" applyBorder="1" applyAlignment="1">
      <alignment horizontal="center" vertical="top" wrapText="1"/>
    </xf>
    <xf numFmtId="3" fontId="25" fillId="8" borderId="0" xfId="1" applyNumberFormat="1" applyFont="1" applyFill="1" applyBorder="1" applyAlignment="1">
      <alignment horizontal="center" vertical="center" wrapText="1"/>
    </xf>
    <xf numFmtId="3" fontId="48" fillId="8" borderId="0" xfId="1" applyNumberFormat="1" applyFont="1" applyFill="1" applyBorder="1" applyAlignment="1">
      <alignment horizontal="center" vertical="center" wrapText="1"/>
    </xf>
    <xf numFmtId="0" fontId="4" fillId="5" borderId="0" xfId="1" applyFont="1" applyFill="1" applyBorder="1" applyAlignment="1">
      <alignment horizontal="center" vertical="center" wrapText="1"/>
    </xf>
    <xf numFmtId="0" fontId="4" fillId="5" borderId="0" xfId="1" applyFont="1" applyFill="1" applyBorder="1" applyAlignment="1">
      <alignment horizontal="center" vertical="center"/>
    </xf>
    <xf numFmtId="0" fontId="15" fillId="5" borderId="0" xfId="1" applyFont="1" applyFill="1" applyBorder="1" applyAlignment="1">
      <alignment horizontal="center" vertical="center"/>
    </xf>
    <xf numFmtId="0" fontId="14" fillId="5" borderId="0" xfId="1" applyFont="1" applyFill="1" applyBorder="1" applyAlignment="1">
      <alignment horizontal="center" vertical="center"/>
    </xf>
    <xf numFmtId="3" fontId="21" fillId="5" borderId="4" xfId="1" applyNumberFormat="1" applyFont="1" applyFill="1" applyBorder="1" applyAlignment="1">
      <alignment horizontal="left" vertical="center" wrapText="1" indent="6"/>
    </xf>
    <xf numFmtId="3" fontId="18" fillId="3" borderId="0" xfId="1" applyNumberFormat="1" applyFont="1" applyFill="1" applyBorder="1" applyAlignment="1">
      <alignment horizontal="left" vertical="center" wrapText="1" indent="6"/>
    </xf>
    <xf numFmtId="3" fontId="21" fillId="3" borderId="0" xfId="1" applyNumberFormat="1" applyFont="1" applyFill="1" applyBorder="1" applyAlignment="1">
      <alignment horizontal="left" vertical="center" wrapText="1" indent="6"/>
    </xf>
    <xf numFmtId="3" fontId="18" fillId="5" borderId="0" xfId="1" applyNumberFormat="1" applyFont="1" applyFill="1" applyBorder="1" applyAlignment="1">
      <alignment horizontal="left" vertical="center" wrapText="1" indent="6"/>
    </xf>
    <xf numFmtId="3" fontId="21" fillId="5" borderId="0" xfId="1" applyNumberFormat="1" applyFont="1" applyFill="1" applyBorder="1" applyAlignment="1">
      <alignment horizontal="left" vertical="center" wrapText="1" indent="6"/>
    </xf>
    <xf numFmtId="3" fontId="21" fillId="5" borderId="6" xfId="1" applyNumberFormat="1" applyFont="1" applyFill="1" applyBorder="1" applyAlignment="1">
      <alignment horizontal="left" vertical="center" wrapText="1" indent="6"/>
    </xf>
    <xf numFmtId="0" fontId="64" fillId="0" borderId="0" xfId="0" applyFont="1" applyAlignment="1">
      <alignment horizontal="right" vertical="center" readingOrder="2"/>
    </xf>
    <xf numFmtId="0" fontId="65" fillId="0" borderId="0" xfId="0" applyFont="1" applyAlignment="1">
      <alignment horizontal="right" vertical="center" readingOrder="2"/>
    </xf>
    <xf numFmtId="0" fontId="33" fillId="2" borderId="0" xfId="1" applyFont="1" applyFill="1" applyBorder="1" applyAlignment="1">
      <alignment horizontal="left" vertical="center" wrapText="1"/>
    </xf>
    <xf numFmtId="0" fontId="34" fillId="2" borderId="0" xfId="1" applyFont="1" applyFill="1" applyBorder="1" applyAlignment="1">
      <alignment horizontal="centerContinuous" vertical="center" wrapText="1"/>
    </xf>
    <xf numFmtId="0" fontId="34" fillId="2" borderId="0" xfId="1" applyFont="1" applyFill="1" applyBorder="1" applyAlignment="1">
      <alignment horizontal="left" vertical="center" wrapText="1"/>
    </xf>
    <xf numFmtId="0" fontId="54" fillId="0" borderId="0" xfId="1" applyFont="1" applyFill="1" applyBorder="1" applyAlignment="1">
      <alignment horizontal="center" vertical="center"/>
    </xf>
    <xf numFmtId="3" fontId="33" fillId="2" borderId="0" xfId="1" applyNumberFormat="1" applyFont="1" applyFill="1" applyBorder="1" applyAlignment="1">
      <alignment horizontal="center" vertical="center" wrapText="1"/>
    </xf>
    <xf numFmtId="3" fontId="34" fillId="2" borderId="0" xfId="1" applyNumberFormat="1" applyFont="1" applyFill="1" applyBorder="1" applyAlignment="1">
      <alignment horizontal="center" vertical="center" wrapText="1"/>
    </xf>
    <xf numFmtId="0" fontId="9" fillId="0" borderId="0" xfId="1" applyFont="1" applyBorder="1" applyAlignment="1">
      <alignment vertical="center" wrapText="1"/>
    </xf>
    <xf numFmtId="0" fontId="9" fillId="0" borderId="0" xfId="1" applyFont="1" applyBorder="1" applyAlignment="1">
      <alignment vertical="center"/>
    </xf>
    <xf numFmtId="0" fontId="10" fillId="0" borderId="0" xfId="1" applyFont="1" applyBorder="1" applyAlignment="1">
      <alignment vertical="center"/>
    </xf>
    <xf numFmtId="0" fontId="18" fillId="2" borderId="0" xfId="1" applyFont="1" applyFill="1" applyBorder="1" applyAlignment="1">
      <alignment horizontal="left" vertical="center" wrapText="1"/>
    </xf>
    <xf numFmtId="0" fontId="66" fillId="2" borderId="0" xfId="1" applyFont="1" applyFill="1" applyBorder="1" applyAlignment="1">
      <alignment vertical="center" wrapText="1"/>
    </xf>
    <xf numFmtId="0" fontId="67" fillId="2" borderId="0" xfId="1" applyFont="1" applyFill="1" applyBorder="1" applyAlignment="1">
      <alignment horizontal="left" vertical="center" wrapText="1"/>
    </xf>
    <xf numFmtId="3" fontId="68" fillId="2" borderId="0" xfId="1" applyNumberFormat="1" applyFont="1" applyFill="1" applyBorder="1" applyAlignment="1">
      <alignment horizontal="center" vertical="center" wrapText="1"/>
    </xf>
    <xf numFmtId="3" fontId="18" fillId="2" borderId="0" xfId="1" applyNumberFormat="1" applyFont="1" applyFill="1" applyBorder="1" applyAlignment="1">
      <alignment vertical="center" wrapText="1"/>
    </xf>
    <xf numFmtId="0" fontId="32" fillId="2" borderId="0" xfId="1" applyFont="1" applyFill="1" applyBorder="1" applyAlignment="1">
      <alignment horizontal="right" vertical="center" wrapText="1" indent="1"/>
    </xf>
    <xf numFmtId="0" fontId="69" fillId="0" borderId="0" xfId="0" applyFont="1" applyAlignment="1">
      <alignment horizontal="center" vertical="center" readingOrder="2"/>
    </xf>
    <xf numFmtId="0" fontId="70" fillId="0" borderId="0" xfId="0" applyFont="1" applyAlignment="1">
      <alignment horizontal="justify" vertical="center" readingOrder="2"/>
    </xf>
    <xf numFmtId="0" fontId="71" fillId="0" borderId="0" xfId="0" applyFont="1" applyAlignment="1">
      <alignment horizontal="justify" vertical="center" readingOrder="2"/>
    </xf>
    <xf numFmtId="0" fontId="72" fillId="0" borderId="0" xfId="0" applyFont="1" applyAlignment="1">
      <alignment horizontal="center" vertical="center"/>
    </xf>
    <xf numFmtId="0" fontId="70" fillId="0" borderId="0" xfId="0" applyFont="1" applyAlignment="1">
      <alignment horizontal="justify" vertical="center"/>
    </xf>
    <xf numFmtId="0" fontId="73" fillId="0" borderId="0" xfId="0" applyFont="1" applyAlignment="1">
      <alignment horizontal="justify" vertical="center"/>
    </xf>
    <xf numFmtId="0" fontId="4" fillId="0" borderId="0" xfId="0" applyFont="1" applyAlignment="1">
      <alignment vertical="center"/>
    </xf>
    <xf numFmtId="0" fontId="35" fillId="0" borderId="0" xfId="0" applyFont="1" applyAlignment="1">
      <alignment vertical="center"/>
    </xf>
    <xf numFmtId="0" fontId="21" fillId="3" borderId="9" xfId="0" applyFont="1" applyFill="1" applyBorder="1" applyAlignment="1">
      <alignment horizontal="center" wrapText="1"/>
    </xf>
    <xf numFmtId="0" fontId="21" fillId="3" borderId="11" xfId="0" applyFont="1" applyFill="1" applyBorder="1" applyAlignment="1">
      <alignment horizontal="center" wrapText="1"/>
    </xf>
    <xf numFmtId="0" fontId="21" fillId="3" borderId="13" xfId="0" applyFont="1" applyFill="1" applyBorder="1" applyAlignment="1">
      <alignment horizontal="center" vertical="top" wrapText="1"/>
    </xf>
    <xf numFmtId="0" fontId="21" fillId="3" borderId="14" xfId="0" applyFont="1" applyFill="1" applyBorder="1" applyAlignment="1">
      <alignment horizontal="center" vertical="top" wrapText="1"/>
    </xf>
    <xf numFmtId="0" fontId="4" fillId="2"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Alignment="1">
      <alignment vertical="center"/>
    </xf>
    <xf numFmtId="0" fontId="32" fillId="3" borderId="2" xfId="3" applyFont="1" applyFill="1" applyBorder="1" applyAlignment="1">
      <alignment horizontal="left" vertical="center" wrapText="1" indent="5"/>
    </xf>
    <xf numFmtId="0" fontId="32" fillId="3" borderId="3" xfId="3" applyFont="1" applyFill="1" applyBorder="1" applyAlignment="1">
      <alignment horizontal="center" vertical="center" wrapText="1"/>
    </xf>
    <xf numFmtId="0" fontId="19" fillId="2" borderId="0" xfId="3" applyFont="1" applyFill="1" applyBorder="1" applyAlignment="1">
      <alignment horizontal="left" vertical="center" wrapText="1" indent="5"/>
    </xf>
    <xf numFmtId="0" fontId="32" fillId="2" borderId="4" xfId="3" applyFont="1" applyFill="1" applyBorder="1" applyAlignment="1">
      <alignment horizontal="left" vertical="center" wrapText="1" indent="1"/>
    </xf>
    <xf numFmtId="0" fontId="19" fillId="7" borderId="0" xfId="3" applyFont="1" applyFill="1" applyBorder="1" applyAlignment="1">
      <alignment horizontal="left" vertical="center" wrapText="1" indent="5"/>
    </xf>
    <xf numFmtId="0" fontId="32" fillId="3" borderId="0" xfId="3" applyFont="1" applyFill="1" applyBorder="1" applyAlignment="1">
      <alignment horizontal="left" vertical="center" wrapText="1" indent="1"/>
    </xf>
    <xf numFmtId="0" fontId="32" fillId="2" borderId="0" xfId="3" applyFont="1" applyFill="1" applyBorder="1" applyAlignment="1">
      <alignment horizontal="left" vertical="center" wrapText="1" indent="1"/>
    </xf>
    <xf numFmtId="0" fontId="19" fillId="3" borderId="0" xfId="3" applyFont="1" applyFill="1" applyBorder="1" applyAlignment="1">
      <alignment horizontal="left" vertical="center" wrapText="1" indent="5"/>
    </xf>
    <xf numFmtId="0" fontId="19" fillId="5" borderId="0" xfId="3" applyFont="1" applyFill="1" applyBorder="1" applyAlignment="1">
      <alignment horizontal="left" vertical="center" wrapText="1" indent="5"/>
    </xf>
    <xf numFmtId="0" fontId="19" fillId="9" borderId="0" xfId="3" applyFont="1" applyFill="1" applyBorder="1" applyAlignment="1">
      <alignment horizontal="left" vertical="center" wrapText="1" indent="5"/>
    </xf>
    <xf numFmtId="0" fontId="32" fillId="5" borderId="0" xfId="3" applyFont="1" applyFill="1" applyBorder="1" applyAlignment="1">
      <alignment horizontal="left" vertical="center" wrapText="1" indent="1"/>
    </xf>
    <xf numFmtId="0" fontId="33" fillId="5" borderId="0" xfId="3" applyFont="1" applyFill="1" applyAlignment="1">
      <alignment vertical="center" wrapText="1"/>
    </xf>
    <xf numFmtId="0" fontId="4" fillId="9" borderId="0" xfId="3" applyFont="1" applyFill="1" applyAlignment="1">
      <alignment vertical="center" wrapText="1"/>
    </xf>
    <xf numFmtId="0" fontId="3" fillId="9" borderId="0" xfId="3" applyFill="1" applyAlignment="1">
      <alignment vertical="center" wrapText="1"/>
    </xf>
    <xf numFmtId="0" fontId="32" fillId="3" borderId="6" xfId="3" applyFont="1" applyFill="1" applyBorder="1" applyAlignment="1">
      <alignment horizontal="left" vertical="center" wrapText="1" indent="5"/>
    </xf>
    <xf numFmtId="0" fontId="32" fillId="3" borderId="6" xfId="3" applyFont="1" applyFill="1" applyBorder="1" applyAlignment="1">
      <alignment horizontal="left" vertical="center" wrapText="1" indent="1"/>
    </xf>
    <xf numFmtId="0" fontId="18" fillId="2" borderId="0" xfId="3" applyFont="1" applyFill="1" applyAlignment="1">
      <alignment horizontal="center" vertical="center" wrapText="1"/>
    </xf>
    <xf numFmtId="0" fontId="18" fillId="2" borderId="0" xfId="3" applyFont="1" applyFill="1" applyAlignment="1">
      <alignment horizontal="left" vertical="center" wrapText="1"/>
    </xf>
    <xf numFmtId="0" fontId="18" fillId="0" borderId="0" xfId="1" applyFont="1" applyFill="1" applyBorder="1" applyAlignment="1">
      <alignment horizontal="right" vertical="center" wrapText="1" indent="1"/>
    </xf>
    <xf numFmtId="0" fontId="18" fillId="2" borderId="0"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0" xfId="1" applyFont="1" applyFill="1" applyBorder="1" applyAlignment="1">
      <alignment vertical="center" wrapText="1"/>
    </xf>
    <xf numFmtId="0" fontId="42" fillId="2" borderId="0" xfId="1" applyFont="1" applyFill="1" applyBorder="1" applyAlignment="1">
      <alignment vertical="center" wrapText="1"/>
    </xf>
    <xf numFmtId="3" fontId="21" fillId="3" borderId="0" xfId="1" applyNumberFormat="1" applyFont="1" applyFill="1" applyBorder="1" applyAlignment="1">
      <alignment horizontal="center" vertical="center" wrapText="1"/>
    </xf>
    <xf numFmtId="0" fontId="23" fillId="2" borderId="0" xfId="3" applyFont="1" applyFill="1" applyAlignment="1">
      <alignment horizontal="right" wrapText="1" indent="1"/>
    </xf>
    <xf numFmtId="0" fontId="32" fillId="3" borderId="1" xfId="3" applyFont="1" applyFill="1" applyBorder="1" applyAlignment="1">
      <alignment horizontal="center" vertical="center" wrapText="1"/>
    </xf>
    <xf numFmtId="0" fontId="18" fillId="2" borderId="0" xfId="3" applyFont="1" applyFill="1" applyAlignment="1">
      <alignment horizontal="right" vertical="center" wrapText="1"/>
    </xf>
    <xf numFmtId="0" fontId="15" fillId="0" borderId="0" xfId="1" applyFont="1" applyAlignment="1">
      <alignment vertical="center"/>
    </xf>
    <xf numFmtId="0" fontId="9" fillId="0" borderId="0" xfId="1" applyFont="1" applyAlignment="1">
      <alignment vertical="center"/>
    </xf>
    <xf numFmtId="0" fontId="9" fillId="0" borderId="0" xfId="1" applyFont="1" applyAlignment="1">
      <alignment vertical="center" wrapText="1"/>
    </xf>
    <xf numFmtId="0" fontId="9" fillId="2" borderId="0" xfId="1" applyFont="1" applyFill="1" applyAlignment="1">
      <alignment vertical="center" wrapText="1"/>
    </xf>
    <xf numFmtId="0" fontId="25" fillId="2" borderId="0" xfId="1" applyFont="1" applyFill="1" applyAlignment="1">
      <alignment vertical="top" wrapText="1"/>
    </xf>
    <xf numFmtId="0" fontId="18" fillId="2" borderId="0" xfId="1" applyFont="1" applyFill="1" applyAlignment="1">
      <alignment horizontal="center" vertical="center" wrapText="1"/>
    </xf>
    <xf numFmtId="0" fontId="25" fillId="2" borderId="0" xfId="1" applyFont="1" applyFill="1" applyAlignment="1">
      <alignment vertical="center" wrapText="1"/>
    </xf>
    <xf numFmtId="0" fontId="25" fillId="2" borderId="0" xfId="1" applyFont="1" applyFill="1" applyAlignment="1">
      <alignment horizontal="right" vertical="center" wrapText="1"/>
    </xf>
    <xf numFmtId="0" fontId="3" fillId="0" borderId="0" xfId="1" applyAlignment="1">
      <alignment vertical="center"/>
    </xf>
    <xf numFmtId="0" fontId="4" fillId="0" borderId="0" xfId="1" applyFont="1" applyAlignment="1">
      <alignment vertical="center"/>
    </xf>
    <xf numFmtId="0" fontId="4" fillId="0" borderId="0" xfId="1" applyFont="1" applyAlignment="1">
      <alignment vertical="center" wrapText="1"/>
    </xf>
    <xf numFmtId="0" fontId="33" fillId="2" borderId="0" xfId="1" applyFont="1" applyFill="1" applyAlignment="1">
      <alignment vertical="center" wrapText="1"/>
    </xf>
    <xf numFmtId="0" fontId="18" fillId="2" borderId="0" xfId="1" applyFont="1" applyFill="1" applyAlignment="1">
      <alignment vertical="center" wrapText="1"/>
    </xf>
    <xf numFmtId="0" fontId="28" fillId="2" borderId="0" xfId="1" applyFont="1" applyFill="1" applyAlignment="1">
      <alignment vertical="center" wrapText="1"/>
    </xf>
    <xf numFmtId="0" fontId="28" fillId="2" borderId="0" xfId="1" applyFont="1" applyFill="1" applyAlignment="1">
      <alignment horizontal="center" vertical="center" wrapText="1"/>
    </xf>
    <xf numFmtId="0" fontId="14" fillId="0" borderId="0" xfId="1" applyFont="1" applyAlignment="1">
      <alignment vertical="center"/>
    </xf>
    <xf numFmtId="0" fontId="21" fillId="6" borderId="6" xfId="1" applyFont="1" applyFill="1" applyBorder="1" applyAlignment="1">
      <alignment horizontal="right" vertical="center" indent="1"/>
    </xf>
    <xf numFmtId="0" fontId="30" fillId="2" borderId="0" xfId="1" applyFont="1" applyFill="1" applyAlignment="1">
      <alignment vertical="center" wrapText="1"/>
    </xf>
    <xf numFmtId="0" fontId="30" fillId="2" borderId="0" xfId="1" applyFont="1" applyFill="1" applyAlignment="1">
      <alignment horizontal="center" vertical="center" wrapText="1"/>
    </xf>
    <xf numFmtId="0" fontId="30" fillId="2" borderId="0" xfId="1" applyFont="1" applyFill="1" applyAlignment="1">
      <alignment horizontal="right" vertical="center" wrapText="1" indent="1"/>
    </xf>
    <xf numFmtId="0" fontId="15" fillId="0" borderId="0" xfId="1" applyFont="1" applyAlignment="1">
      <alignment vertical="top"/>
    </xf>
    <xf numFmtId="0" fontId="9" fillId="0" borderId="0" xfId="1" applyFont="1" applyAlignment="1">
      <alignment vertical="top"/>
    </xf>
    <xf numFmtId="0" fontId="9" fillId="0" borderId="0" xfId="1" applyFont="1" applyAlignment="1">
      <alignment vertical="top" wrapText="1"/>
    </xf>
    <xf numFmtId="0" fontId="9" fillId="2" borderId="0" xfId="1" applyFont="1" applyFill="1" applyAlignment="1">
      <alignment vertical="top" wrapText="1"/>
    </xf>
    <xf numFmtId="0" fontId="21" fillId="0" borderId="0" xfId="1" applyFont="1" applyFill="1" applyAlignment="1">
      <alignment horizontal="right" vertical="top"/>
    </xf>
    <xf numFmtId="0" fontId="21" fillId="0" borderId="0" xfId="1" applyFont="1" applyFill="1" applyAlignment="1">
      <alignment horizontal="right" vertical="center" indent="1"/>
    </xf>
    <xf numFmtId="3" fontId="30" fillId="2" borderId="0" xfId="1" applyNumberFormat="1" applyFont="1" applyFill="1" applyBorder="1" applyAlignment="1">
      <alignment horizontal="center" vertical="center" wrapText="1"/>
    </xf>
    <xf numFmtId="3" fontId="30" fillId="2" borderId="0" xfId="1" applyNumberFormat="1" applyFont="1" applyFill="1" applyBorder="1" applyAlignment="1">
      <alignment horizontal="right" vertical="center" wrapText="1"/>
    </xf>
    <xf numFmtId="0" fontId="23" fillId="0" borderId="0" xfId="1" applyFont="1" applyAlignment="1">
      <alignment horizontal="right" vertical="center"/>
    </xf>
    <xf numFmtId="0" fontId="26" fillId="2" borderId="0" xfId="1" applyFont="1" applyFill="1" applyBorder="1" applyAlignment="1">
      <alignment horizontal="left" vertical="center" wrapText="1"/>
    </xf>
    <xf numFmtId="3" fontId="26" fillId="2" borderId="0" xfId="1" applyNumberFormat="1" applyFont="1" applyFill="1" applyBorder="1" applyAlignment="1">
      <alignment horizontal="center" vertical="center" wrapText="1"/>
    </xf>
    <xf numFmtId="3" fontId="26" fillId="2" borderId="0" xfId="1" applyNumberFormat="1" applyFont="1" applyFill="1" applyBorder="1" applyAlignment="1">
      <alignment horizontal="right" vertical="center" wrapText="1"/>
    </xf>
    <xf numFmtId="0" fontId="26" fillId="2" borderId="0" xfId="1" applyFont="1" applyFill="1" applyBorder="1" applyAlignment="1">
      <alignment horizontal="right" vertical="center" wrapText="1"/>
    </xf>
    <xf numFmtId="0" fontId="14" fillId="0" borderId="0" xfId="1" applyFont="1" applyFill="1" applyAlignment="1">
      <alignment vertical="center"/>
    </xf>
    <xf numFmtId="0" fontId="4" fillId="0" borderId="0" xfId="1" applyFont="1" applyFill="1" applyAlignment="1">
      <alignment vertical="center"/>
    </xf>
    <xf numFmtId="0" fontId="4" fillId="0" borderId="0" xfId="1" applyFont="1" applyFill="1" applyAlignment="1">
      <alignment vertical="center" wrapText="1"/>
    </xf>
    <xf numFmtId="0" fontId="26" fillId="5" borderId="6" xfId="1" applyFont="1" applyFill="1" applyBorder="1" applyAlignment="1">
      <alignment horizontal="left" vertical="center" wrapText="1" indent="1"/>
    </xf>
    <xf numFmtId="3" fontId="26" fillId="5" borderId="6" xfId="1" applyNumberFormat="1" applyFont="1" applyFill="1" applyBorder="1" applyAlignment="1">
      <alignment horizontal="center" vertical="center" wrapText="1" readingOrder="1"/>
    </xf>
    <xf numFmtId="0" fontId="26" fillId="5" borderId="6" xfId="1" applyFont="1" applyFill="1" applyBorder="1" applyAlignment="1">
      <alignment horizontal="right" vertical="center" wrapText="1" indent="1"/>
    </xf>
    <xf numFmtId="0" fontId="14" fillId="2" borderId="0" xfId="1" applyFont="1" applyFill="1" applyAlignment="1">
      <alignment vertical="center"/>
    </xf>
    <xf numFmtId="0" fontId="4" fillId="2" borderId="0" xfId="1" applyFont="1" applyFill="1" applyAlignment="1">
      <alignment vertical="center"/>
    </xf>
    <xf numFmtId="0" fontId="4" fillId="2" borderId="0" xfId="1" applyFont="1" applyFill="1" applyAlignment="1">
      <alignment vertical="center" wrapText="1"/>
    </xf>
    <xf numFmtId="0" fontId="26" fillId="3" borderId="0" xfId="1" applyFont="1" applyFill="1" applyAlignment="1">
      <alignment horizontal="left" vertical="center" wrapText="1" indent="1"/>
    </xf>
    <xf numFmtId="3" fontId="28" fillId="3" borderId="0" xfId="1" applyNumberFormat="1" applyFont="1" applyFill="1" applyAlignment="1">
      <alignment horizontal="center" vertical="center" wrapText="1" readingOrder="1"/>
    </xf>
    <xf numFmtId="0" fontId="14" fillId="9" borderId="0" xfId="1" applyFont="1" applyFill="1" applyAlignment="1">
      <alignment vertical="center"/>
    </xf>
    <xf numFmtId="0" fontId="4" fillId="9" borderId="0" xfId="1" applyFont="1" applyFill="1" applyAlignment="1">
      <alignment vertical="center"/>
    </xf>
    <xf numFmtId="0" fontId="4" fillId="9" borderId="0" xfId="1" applyFont="1" applyFill="1" applyAlignment="1">
      <alignment vertical="center" wrapText="1"/>
    </xf>
    <xf numFmtId="0" fontId="33" fillId="5" borderId="0" xfId="1" applyFont="1" applyFill="1" applyAlignment="1">
      <alignment vertical="center" wrapText="1"/>
    </xf>
    <xf numFmtId="0" fontId="18" fillId="5" borderId="0" xfId="1" applyFont="1" applyFill="1" applyAlignment="1">
      <alignment vertical="center" wrapText="1"/>
    </xf>
    <xf numFmtId="0" fontId="21" fillId="9" borderId="0" xfId="1" applyFont="1" applyFill="1" applyAlignment="1">
      <alignment horizontal="right" vertical="center" indent="1"/>
    </xf>
    <xf numFmtId="0" fontId="26" fillId="5" borderId="0" xfId="1" applyFont="1" applyFill="1" applyAlignment="1">
      <alignment horizontal="left" vertical="center" wrapText="1" indent="1"/>
    </xf>
    <xf numFmtId="3" fontId="28" fillId="5" borderId="0" xfId="1" applyNumberFormat="1" applyFont="1" applyFill="1" applyAlignment="1">
      <alignment horizontal="center" vertical="center" wrapText="1" readingOrder="1"/>
    </xf>
    <xf numFmtId="0" fontId="26" fillId="5" borderId="0" xfId="1" applyFont="1" applyFill="1" applyAlignment="1">
      <alignment horizontal="right" vertical="center" wrapText="1" indent="1"/>
    </xf>
    <xf numFmtId="0" fontId="3" fillId="9" borderId="0" xfId="1" applyFill="1" applyAlignment="1">
      <alignment vertical="center"/>
    </xf>
    <xf numFmtId="0" fontId="26" fillId="2" borderId="0" xfId="1" applyFont="1" applyFill="1" applyAlignment="1">
      <alignment horizontal="left" vertical="center" wrapText="1" indent="1"/>
    </xf>
    <xf numFmtId="3" fontId="28" fillId="2" borderId="0" xfId="1" applyNumberFormat="1" applyFont="1" applyFill="1" applyAlignment="1">
      <alignment horizontal="center" vertical="center" wrapText="1" readingOrder="1"/>
    </xf>
    <xf numFmtId="0" fontId="13" fillId="0" borderId="0" xfId="1" applyFont="1" applyAlignment="1">
      <alignment vertical="center"/>
    </xf>
    <xf numFmtId="0" fontId="26" fillId="3" borderId="3" xfId="1" applyFont="1" applyFill="1" applyBorder="1" applyAlignment="1">
      <alignment horizontal="center" vertical="center" wrapText="1"/>
    </xf>
    <xf numFmtId="0" fontId="26" fillId="3" borderId="2" xfId="1" applyFont="1" applyFill="1" applyBorder="1" applyAlignment="1">
      <alignment horizontal="center" vertical="center" wrapText="1"/>
    </xf>
    <xf numFmtId="0" fontId="26" fillId="3" borderId="1" xfId="1" applyFont="1" applyFill="1" applyBorder="1" applyAlignment="1">
      <alignment horizontal="center" vertical="center" wrapText="1"/>
    </xf>
    <xf numFmtId="0" fontId="26" fillId="2" borderId="0" xfId="1" applyFont="1" applyFill="1" applyAlignment="1">
      <alignment vertical="center" wrapText="1"/>
    </xf>
    <xf numFmtId="0" fontId="29" fillId="2" borderId="0" xfId="1" applyFont="1" applyFill="1" applyAlignment="1">
      <alignment horizontal="right" vertical="center" wrapText="1" indent="1"/>
    </xf>
    <xf numFmtId="0" fontId="12" fillId="0" borderId="0" xfId="1" applyFont="1" applyAlignment="1">
      <alignment vertical="center"/>
    </xf>
    <xf numFmtId="0" fontId="35" fillId="0" borderId="0" xfId="1" applyFont="1" applyAlignment="1">
      <alignment vertical="center"/>
    </xf>
    <xf numFmtId="0" fontId="35" fillId="0" borderId="0" xfId="1" applyFont="1" applyAlignment="1">
      <alignment vertical="center" wrapText="1"/>
    </xf>
    <xf numFmtId="0" fontId="34" fillId="2" borderId="0" xfId="1" applyFont="1" applyFill="1" applyAlignment="1">
      <alignment vertical="center" wrapText="1"/>
    </xf>
    <xf numFmtId="0" fontId="11" fillId="0" borderId="0" xfId="1" applyFont="1" applyAlignment="1">
      <alignment vertical="center"/>
    </xf>
    <xf numFmtId="0" fontId="16" fillId="0" borderId="0" xfId="1" applyFont="1" applyAlignment="1">
      <alignment vertical="center"/>
    </xf>
    <xf numFmtId="0" fontId="26" fillId="2" borderId="0" xfId="1" applyFont="1" applyFill="1" applyAlignment="1">
      <alignment horizontal="center" vertical="center" wrapText="1"/>
    </xf>
    <xf numFmtId="164" fontId="21" fillId="2" borderId="6" xfId="1" applyNumberFormat="1" applyFont="1" applyFill="1" applyBorder="1" applyAlignment="1">
      <alignment horizontal="center" vertical="center" wrapText="1"/>
    </xf>
    <xf numFmtId="164" fontId="21" fillId="3" borderId="0" xfId="1" applyNumberFormat="1" applyFont="1" applyFill="1" applyBorder="1" applyAlignment="1">
      <alignment horizontal="left" vertical="center" wrapText="1" indent="1"/>
    </xf>
    <xf numFmtId="166" fontId="21" fillId="3" borderId="0" xfId="1" applyNumberFormat="1" applyFont="1" applyFill="1" applyBorder="1" applyAlignment="1">
      <alignment horizontal="center" vertical="center" wrapText="1"/>
    </xf>
    <xf numFmtId="164" fontId="21" fillId="3" borderId="0" xfId="1" applyNumberFormat="1" applyFont="1" applyFill="1" applyBorder="1" applyAlignment="1">
      <alignment horizontal="right" vertical="center" wrapText="1" indent="1"/>
    </xf>
    <xf numFmtId="164" fontId="21" fillId="2" borderId="0" xfId="1" applyNumberFormat="1" applyFont="1" applyFill="1" applyBorder="1" applyAlignment="1">
      <alignment horizontal="left" vertical="center" wrapText="1" indent="1"/>
    </xf>
    <xf numFmtId="166" fontId="21" fillId="2" borderId="0" xfId="1" applyNumberFormat="1" applyFont="1" applyFill="1" applyBorder="1" applyAlignment="1">
      <alignment horizontal="center" vertical="center" wrapText="1"/>
    </xf>
    <xf numFmtId="164" fontId="21" fillId="2" borderId="0" xfId="1" applyNumberFormat="1" applyFont="1" applyFill="1" applyBorder="1" applyAlignment="1">
      <alignment horizontal="center" vertical="center" wrapText="1"/>
    </xf>
    <xf numFmtId="164" fontId="18" fillId="2" borderId="0" xfId="1" applyNumberFormat="1" applyFont="1" applyFill="1" applyBorder="1" applyAlignment="1">
      <alignment horizontal="center" vertical="center" wrapText="1"/>
    </xf>
    <xf numFmtId="164" fontId="21" fillId="2" borderId="0" xfId="1" applyNumberFormat="1" applyFont="1" applyFill="1" applyBorder="1" applyAlignment="1">
      <alignment horizontal="right" vertical="center" wrapText="1" indent="1"/>
    </xf>
    <xf numFmtId="164" fontId="21" fillId="2" borderId="4" xfId="1" applyNumberFormat="1" applyFont="1" applyFill="1" applyBorder="1" applyAlignment="1">
      <alignment horizontal="left" vertical="center" wrapText="1" indent="1"/>
    </xf>
    <xf numFmtId="166" fontId="21" fillId="2" borderId="4" xfId="1" applyNumberFormat="1" applyFont="1" applyFill="1" applyBorder="1" applyAlignment="1">
      <alignment horizontal="center" vertical="center" wrapText="1"/>
    </xf>
    <xf numFmtId="164" fontId="21" fillId="2" borderId="4" xfId="1" applyNumberFormat="1" applyFont="1" applyFill="1" applyBorder="1" applyAlignment="1">
      <alignment horizontal="right" vertical="center" wrapText="1" indent="1"/>
    </xf>
    <xf numFmtId="0" fontId="48" fillId="3" borderId="2" xfId="1" applyFont="1" applyFill="1" applyBorder="1" applyAlignment="1">
      <alignment horizontal="center" vertical="center" wrapText="1"/>
    </xf>
    <xf numFmtId="0" fontId="32" fillId="3" borderId="9" xfId="1" applyFont="1" applyFill="1" applyBorder="1" applyAlignment="1">
      <alignment horizontal="center" wrapText="1"/>
    </xf>
    <xf numFmtId="0" fontId="23" fillId="2" borderId="0" xfId="1" applyFont="1" applyFill="1" applyBorder="1" applyAlignment="1">
      <alignment horizontal="center" vertical="center" wrapText="1"/>
    </xf>
    <xf numFmtId="0" fontId="24" fillId="2" borderId="0" xfId="1" applyFont="1" applyFill="1" applyBorder="1" applyAlignment="1">
      <alignment horizontal="left" vertical="center" wrapText="1"/>
    </xf>
    <xf numFmtId="0" fontId="23" fillId="2" borderId="0" xfId="1" applyFont="1" applyFill="1" applyBorder="1" applyAlignment="1">
      <alignment vertical="center" wrapText="1"/>
    </xf>
    <xf numFmtId="0" fontId="25" fillId="2" borderId="0" xfId="1" applyFont="1" applyFill="1" applyBorder="1" applyAlignment="1">
      <alignment horizontal="left" vertical="center" wrapText="1"/>
    </xf>
    <xf numFmtId="0" fontId="25" fillId="2" borderId="0" xfId="1" applyFont="1" applyFill="1" applyBorder="1" applyAlignment="1">
      <alignment horizontal="right" vertical="center" wrapText="1" readingOrder="2"/>
    </xf>
    <xf numFmtId="0" fontId="23" fillId="2" borderId="0" xfId="1" applyFont="1" applyFill="1" applyBorder="1" applyAlignment="1">
      <alignment horizontal="center" vertical="center" wrapText="1"/>
    </xf>
    <xf numFmtId="0" fontId="24" fillId="2" borderId="0" xfId="1" applyFont="1" applyFill="1" applyBorder="1" applyAlignment="1">
      <alignment horizontal="left" vertical="center" wrapText="1"/>
    </xf>
    <xf numFmtId="3" fontId="18" fillId="2" borderId="0" xfId="1" applyNumberFormat="1" applyFont="1" applyFill="1" applyBorder="1" applyAlignment="1">
      <alignment horizontal="center" vertical="center" wrapText="1"/>
    </xf>
    <xf numFmtId="0" fontId="23" fillId="2" borderId="0" xfId="1" applyFont="1" applyFill="1" applyBorder="1" applyAlignment="1">
      <alignment vertical="center" wrapText="1"/>
    </xf>
    <xf numFmtId="0" fontId="76" fillId="2" borderId="0" xfId="1" applyFont="1" applyFill="1" applyBorder="1" applyAlignment="1">
      <alignment horizontal="left" vertical="center" wrapText="1"/>
    </xf>
    <xf numFmtId="0" fontId="34" fillId="3" borderId="11" xfId="1" applyFont="1" applyFill="1" applyBorder="1" applyAlignment="1">
      <alignment horizontal="center" vertical="center" wrapText="1"/>
    </xf>
    <xf numFmtId="0" fontId="34" fillId="3" borderId="14" xfId="1" applyFont="1" applyFill="1" applyBorder="1" applyAlignment="1">
      <alignment horizontal="center" vertical="center" wrapText="1"/>
    </xf>
    <xf numFmtId="0" fontId="34" fillId="2" borderId="0" xfId="1" applyFont="1" applyFill="1" applyBorder="1" applyAlignment="1">
      <alignment horizontal="left" vertical="center" wrapText="1" indent="1" readingOrder="1"/>
    </xf>
    <xf numFmtId="0" fontId="33" fillId="3" borderId="0" xfId="1" applyFont="1" applyFill="1" applyBorder="1" applyAlignment="1">
      <alignment horizontal="left" vertical="center" wrapText="1" indent="1" readingOrder="1"/>
    </xf>
    <xf numFmtId="3" fontId="33" fillId="2" borderId="0" xfId="1" applyNumberFormat="1" applyFont="1" applyFill="1" applyBorder="1" applyAlignment="1">
      <alignment horizontal="left" vertical="center" wrapText="1" indent="1" readingOrder="1"/>
    </xf>
    <xf numFmtId="3" fontId="33" fillId="3" borderId="0" xfId="1" applyNumberFormat="1" applyFont="1" applyFill="1" applyBorder="1" applyAlignment="1">
      <alignment horizontal="left" vertical="center" wrapText="1" indent="1" readingOrder="1"/>
    </xf>
    <xf numFmtId="3" fontId="33" fillId="8" borderId="0" xfId="1" applyNumberFormat="1" applyFont="1" applyFill="1" applyBorder="1" applyAlignment="1">
      <alignment horizontal="left" vertical="center" wrapText="1" indent="1" readingOrder="1"/>
    </xf>
    <xf numFmtId="0" fontId="33" fillId="2" borderId="0" xfId="1" applyFont="1" applyFill="1" applyBorder="1" applyAlignment="1">
      <alignment horizontal="left" vertical="center" wrapText="1" indent="1"/>
    </xf>
    <xf numFmtId="3" fontId="21" fillId="2" borderId="6" xfId="1" applyNumberFormat="1" applyFont="1" applyFill="1" applyBorder="1" applyAlignment="1">
      <alignment horizontal="center" vertical="center" wrapText="1"/>
    </xf>
    <xf numFmtId="3" fontId="34" fillId="2" borderId="6" xfId="1" applyNumberFormat="1" applyFont="1" applyFill="1" applyBorder="1" applyAlignment="1">
      <alignment horizontal="left" vertical="center" wrapText="1" indent="1" readingOrder="1"/>
    </xf>
    <xf numFmtId="0" fontId="34" fillId="11" borderId="0" xfId="1" applyFont="1" applyFill="1" applyBorder="1" applyAlignment="1">
      <alignment vertical="center" wrapText="1"/>
    </xf>
    <xf numFmtId="0" fontId="46" fillId="12" borderId="0" xfId="1" applyFont="1" applyFill="1" applyBorder="1" applyAlignment="1">
      <alignment vertical="center" wrapText="1"/>
    </xf>
    <xf numFmtId="3" fontId="34" fillId="3" borderId="0" xfId="1" applyNumberFormat="1" applyFont="1" applyFill="1" applyBorder="1" applyAlignment="1">
      <alignment horizontal="left" vertical="center" wrapText="1" indent="1" readingOrder="1"/>
    </xf>
    <xf numFmtId="0" fontId="33" fillId="11" borderId="0" xfId="1" applyFont="1" applyFill="1" applyBorder="1" applyAlignment="1">
      <alignment vertical="center" wrapText="1"/>
    </xf>
    <xf numFmtId="0" fontId="4" fillId="12" borderId="0" xfId="1" applyFont="1" applyFill="1" applyBorder="1" applyAlignment="1">
      <alignment vertical="center" wrapText="1"/>
    </xf>
    <xf numFmtId="0" fontId="4" fillId="11" borderId="0" xfId="1" applyFont="1" applyFill="1" applyBorder="1" applyAlignment="1">
      <alignment vertical="center" wrapText="1"/>
    </xf>
    <xf numFmtId="0" fontId="33" fillId="0" borderId="0" xfId="1" applyFont="1" applyFill="1" applyBorder="1" applyAlignment="1">
      <alignment horizontal="left" vertical="center" wrapText="1" indent="1"/>
    </xf>
    <xf numFmtId="3" fontId="21" fillId="3" borderId="6" xfId="1" applyNumberFormat="1" applyFont="1" applyFill="1" applyBorder="1" applyAlignment="1">
      <alignment horizontal="center" vertical="center" wrapText="1"/>
    </xf>
    <xf numFmtId="3" fontId="34" fillId="3" borderId="6" xfId="1" applyNumberFormat="1" applyFont="1" applyFill="1" applyBorder="1" applyAlignment="1">
      <alignment horizontal="left" vertical="center" wrapText="1" indent="1" readingOrder="1"/>
    </xf>
    <xf numFmtId="0" fontId="46" fillId="11" borderId="0" xfId="1" applyFont="1" applyFill="1" applyBorder="1" applyAlignment="1">
      <alignment vertical="center" wrapText="1"/>
    </xf>
    <xf numFmtId="0" fontId="21" fillId="2" borderId="0" xfId="1" applyFont="1" applyFill="1" applyBorder="1" applyAlignment="1">
      <alignment horizontal="right" vertical="center" wrapText="1" indent="2"/>
    </xf>
    <xf numFmtId="0" fontId="21" fillId="0" borderId="0" xfId="1" applyFont="1" applyFill="1" applyBorder="1" applyAlignment="1">
      <alignment horizontal="right" vertical="center" wrapText="1" indent="2"/>
    </xf>
    <xf numFmtId="0" fontId="21" fillId="2" borderId="6" xfId="1" applyFont="1" applyFill="1" applyBorder="1" applyAlignment="1">
      <alignment horizontal="right" vertical="center" wrapText="1" indent="2"/>
    </xf>
    <xf numFmtId="16" fontId="21" fillId="4" borderId="4" xfId="1" applyNumberFormat="1" applyFont="1" applyFill="1" applyBorder="1" applyAlignment="1">
      <alignment horizontal="right" vertical="center" wrapText="1" indent="2"/>
    </xf>
    <xf numFmtId="0" fontId="24" fillId="4" borderId="4" xfId="1" applyFont="1" applyFill="1" applyBorder="1" applyAlignment="1">
      <alignment horizontal="center" vertical="center" wrapText="1"/>
    </xf>
    <xf numFmtId="166" fontId="24" fillId="4" borderId="4" xfId="1" applyNumberFormat="1" applyFont="1" applyFill="1" applyBorder="1" applyAlignment="1">
      <alignment horizontal="center" vertical="center" wrapText="1"/>
    </xf>
    <xf numFmtId="0" fontId="24" fillId="3" borderId="0" xfId="1" applyFont="1" applyFill="1" applyBorder="1" applyAlignment="1">
      <alignment horizontal="center" vertical="center" wrapText="1"/>
    </xf>
    <xf numFmtId="166" fontId="24" fillId="3" borderId="0" xfId="1" applyNumberFormat="1" applyFont="1" applyFill="1" applyBorder="1" applyAlignment="1">
      <alignment horizontal="center" vertical="center" wrapText="1"/>
    </xf>
    <xf numFmtId="16" fontId="21" fillId="4" borderId="0" xfId="1" applyNumberFormat="1" applyFont="1" applyFill="1" applyBorder="1" applyAlignment="1">
      <alignment horizontal="right" vertical="center" wrapText="1" indent="2"/>
    </xf>
    <xf numFmtId="0" fontId="24" fillId="4" borderId="0" xfId="1" applyFont="1" applyFill="1" applyBorder="1" applyAlignment="1">
      <alignment horizontal="center" vertical="center" wrapText="1"/>
    </xf>
    <xf numFmtId="166" fontId="24" fillId="4" borderId="0" xfId="1" applyNumberFormat="1" applyFont="1" applyFill="1" applyBorder="1" applyAlignment="1">
      <alignment horizontal="center" vertical="center" wrapText="1"/>
    </xf>
    <xf numFmtId="16" fontId="21" fillId="4" borderId="5" xfId="1" applyNumberFormat="1" applyFont="1" applyFill="1" applyBorder="1" applyAlignment="1">
      <alignment horizontal="right" vertical="center" wrapText="1" indent="1" readingOrder="2"/>
    </xf>
    <xf numFmtId="0" fontId="24" fillId="4"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32" fillId="3" borderId="7" xfId="1" applyFont="1" applyFill="1" applyBorder="1" applyAlignment="1">
      <alignment horizontal="center" vertical="center" wrapText="1"/>
    </xf>
    <xf numFmtId="0" fontId="32" fillId="3" borderId="12" xfId="1" applyFont="1" applyFill="1" applyBorder="1" applyAlignment="1">
      <alignment horizontal="center" vertical="center" wrapText="1"/>
    </xf>
    <xf numFmtId="0" fontId="32" fillId="3" borderId="11" xfId="1" applyFont="1" applyFill="1" applyBorder="1" applyAlignment="1">
      <alignment horizontal="center" vertical="center" wrapText="1"/>
    </xf>
    <xf numFmtId="0" fontId="32" fillId="3" borderId="14" xfId="1" applyFont="1" applyFill="1" applyBorder="1" applyAlignment="1">
      <alignment horizontal="center" vertical="center" wrapText="1"/>
    </xf>
    <xf numFmtId="0" fontId="21" fillId="3" borderId="13" xfId="1" applyFont="1" applyFill="1" applyBorder="1" applyAlignment="1">
      <alignment horizontal="center" vertical="center" wrapText="1"/>
    </xf>
    <xf numFmtId="0" fontId="32" fillId="3" borderId="15" xfId="1" applyFont="1" applyFill="1" applyBorder="1" applyAlignment="1">
      <alignment horizontal="center" vertical="center" wrapText="1"/>
    </xf>
    <xf numFmtId="0" fontId="32" fillId="3" borderId="8" xfId="1" applyFont="1" applyFill="1" applyBorder="1" applyAlignment="1">
      <alignment horizontal="center" vertical="center" wrapText="1"/>
    </xf>
    <xf numFmtId="0" fontId="32" fillId="3" borderId="10" xfId="1" applyFont="1" applyFill="1" applyBorder="1" applyAlignment="1">
      <alignment horizontal="center" wrapText="1"/>
    </xf>
    <xf numFmtId="0" fontId="25" fillId="2" borderId="0" xfId="1" applyFont="1" applyFill="1" applyBorder="1" applyAlignment="1">
      <alignment horizontal="left" vertical="top" wrapText="1"/>
    </xf>
    <xf numFmtId="0" fontId="35" fillId="2" borderId="0" xfId="1" applyFont="1" applyFill="1" applyBorder="1" applyAlignment="1">
      <alignment horizontal="center" vertical="center" wrapText="1"/>
    </xf>
    <xf numFmtId="0" fontId="77" fillId="13" borderId="0" xfId="1" applyFont="1" applyFill="1" applyBorder="1" applyAlignment="1">
      <alignment vertical="top" wrapText="1" readingOrder="2"/>
    </xf>
    <xf numFmtId="0" fontId="77" fillId="13" borderId="0" xfId="1" applyFont="1" applyFill="1" applyBorder="1" applyAlignment="1">
      <alignment horizontal="left" vertical="top" wrapText="1" readingOrder="1"/>
    </xf>
    <xf numFmtId="0" fontId="34" fillId="2" borderId="0" xfId="1" applyFont="1" applyFill="1" applyBorder="1" applyAlignment="1">
      <alignment wrapText="1"/>
    </xf>
    <xf numFmtId="0" fontId="78" fillId="2" borderId="0" xfId="1" applyFont="1" applyFill="1" applyBorder="1" applyAlignment="1">
      <alignment vertical="top" wrapText="1" readingOrder="2"/>
    </xf>
    <xf numFmtId="0" fontId="78" fillId="2" borderId="0" xfId="1" applyFont="1" applyFill="1" applyBorder="1" applyAlignment="1">
      <alignment horizontal="left" vertical="top" wrapText="1" readingOrder="1"/>
    </xf>
    <xf numFmtId="0" fontId="78" fillId="13" borderId="0" xfId="1" applyFont="1" applyFill="1" applyBorder="1" applyAlignment="1">
      <alignment vertical="top" wrapText="1" readingOrder="2"/>
    </xf>
    <xf numFmtId="0" fontId="78" fillId="13" borderId="0" xfId="1" applyFont="1" applyFill="1" applyBorder="1" applyAlignment="1">
      <alignment horizontal="left" vertical="top" wrapText="1" readingOrder="1"/>
    </xf>
    <xf numFmtId="0" fontId="4" fillId="2" borderId="0" xfId="1" applyFont="1" applyFill="1" applyBorder="1" applyAlignment="1">
      <alignment vertical="center" wrapText="1"/>
    </xf>
    <xf numFmtId="0" fontId="9" fillId="0" borderId="0" xfId="1" applyFont="1" applyFill="1" applyBorder="1" applyAlignment="1">
      <alignment horizontal="center" wrapText="1"/>
    </xf>
    <xf numFmtId="0" fontId="33" fillId="5" borderId="0" xfId="1" applyFont="1" applyFill="1" applyBorder="1" applyAlignment="1">
      <alignment vertical="center" wrapText="1"/>
    </xf>
    <xf numFmtId="0" fontId="4" fillId="5" borderId="0" xfId="1" applyFont="1" applyFill="1" applyBorder="1" applyAlignment="1">
      <alignment vertical="center" wrapText="1"/>
    </xf>
    <xf numFmtId="167" fontId="32" fillId="2" borderId="6" xfId="1" applyNumberFormat="1" applyFont="1" applyFill="1" applyBorder="1" applyAlignment="1">
      <alignment horizontal="left" vertical="center" wrapText="1" indent="2"/>
    </xf>
    <xf numFmtId="3" fontId="18" fillId="3" borderId="4" xfId="1" applyNumberFormat="1" applyFont="1" applyFill="1" applyBorder="1" applyAlignment="1">
      <alignment horizontal="left" vertical="center" wrapText="1" indent="2"/>
    </xf>
    <xf numFmtId="0" fontId="33" fillId="0" borderId="0" xfId="1" applyFont="1" applyFill="1" applyBorder="1" applyAlignment="1">
      <alignment horizontal="center" vertical="center" wrapText="1"/>
    </xf>
    <xf numFmtId="0" fontId="34" fillId="5" borderId="0" xfId="1" applyFont="1" applyFill="1" applyBorder="1" applyAlignment="1">
      <alignment horizontal="center" vertical="center" wrapText="1"/>
    </xf>
    <xf numFmtId="0" fontId="46" fillId="5" borderId="0" xfId="1" applyFont="1" applyFill="1" applyBorder="1" applyAlignment="1">
      <alignment horizontal="center" vertical="center" wrapText="1"/>
    </xf>
    <xf numFmtId="0" fontId="46" fillId="2" borderId="0" xfId="1" applyFont="1" applyFill="1" applyBorder="1" applyAlignment="1">
      <alignment horizontal="center" vertical="center" wrapText="1"/>
    </xf>
    <xf numFmtId="3" fontId="4" fillId="0" borderId="0" xfId="1" applyNumberFormat="1" applyFont="1" applyFill="1" applyBorder="1" applyAlignment="1">
      <alignment horizontal="center" vertical="center"/>
    </xf>
    <xf numFmtId="3" fontId="19" fillId="2" borderId="0" xfId="1" applyNumberFormat="1" applyFont="1" applyFill="1" applyBorder="1" applyAlignment="1">
      <alignment horizontal="center" vertical="center" wrapText="1"/>
    </xf>
    <xf numFmtId="3" fontId="32" fillId="2" borderId="6" xfId="1" applyNumberFormat="1" applyFont="1" applyFill="1" applyBorder="1" applyAlignment="1">
      <alignment horizontal="center" vertical="center" wrapText="1"/>
    </xf>
    <xf numFmtId="3" fontId="19" fillId="3" borderId="5" xfId="1" applyNumberFormat="1" applyFont="1" applyFill="1" applyBorder="1" applyAlignment="1">
      <alignment horizontal="center" vertical="center" wrapText="1"/>
    </xf>
    <xf numFmtId="0" fontId="48" fillId="14" borderId="9" xfId="1" applyFont="1" applyFill="1" applyBorder="1" applyAlignment="1">
      <alignment horizontal="center" vertical="center" wrapText="1" readingOrder="2"/>
    </xf>
    <xf numFmtId="0" fontId="48" fillId="14" borderId="9" xfId="1" applyFont="1" applyFill="1" applyBorder="1" applyAlignment="1">
      <alignment horizontal="center" vertical="center" wrapText="1"/>
    </xf>
    <xf numFmtId="0" fontId="48" fillId="14" borderId="13" xfId="1" applyFont="1" applyFill="1" applyBorder="1" applyAlignment="1">
      <alignment horizontal="center" vertical="top" wrapText="1" readingOrder="1"/>
    </xf>
    <xf numFmtId="0" fontId="48" fillId="14" borderId="13" xfId="1" applyFont="1" applyFill="1" applyBorder="1" applyAlignment="1">
      <alignment horizontal="center" vertical="top" wrapText="1"/>
    </xf>
    <xf numFmtId="0" fontId="48" fillId="14" borderId="14" xfId="1" applyFont="1" applyFill="1" applyBorder="1" applyAlignment="1">
      <alignment horizontal="center" vertical="top" wrapText="1" readingOrder="1"/>
    </xf>
    <xf numFmtId="3" fontId="19" fillId="2" borderId="0" xfId="1" applyNumberFormat="1" applyFont="1" applyFill="1" applyBorder="1" applyAlignment="1">
      <alignment horizontal="right" wrapText="1" indent="3" readingOrder="2"/>
    </xf>
    <xf numFmtId="3" fontId="19" fillId="3" borderId="0" xfId="1" applyNumberFormat="1" applyFont="1" applyFill="1" applyBorder="1" applyAlignment="1">
      <alignment horizontal="right" wrapText="1" indent="3" readingOrder="2"/>
    </xf>
    <xf numFmtId="0" fontId="32" fillId="2" borderId="4" xfId="3" applyFont="1" applyFill="1" applyBorder="1" applyAlignment="1">
      <alignment horizontal="right" vertical="center" wrapText="1" indent="1"/>
    </xf>
    <xf numFmtId="0" fontId="32" fillId="3" borderId="0" xfId="3" applyFont="1" applyFill="1" applyBorder="1" applyAlignment="1">
      <alignment horizontal="right" vertical="center" wrapText="1" indent="1"/>
    </xf>
    <xf numFmtId="0" fontId="32" fillId="2" borderId="0" xfId="3" applyFont="1" applyFill="1" applyBorder="1" applyAlignment="1">
      <alignment horizontal="right" vertical="center" wrapText="1" indent="1"/>
    </xf>
    <xf numFmtId="0" fontId="32" fillId="5" borderId="0" xfId="3" applyFont="1" applyFill="1" applyBorder="1" applyAlignment="1">
      <alignment horizontal="right" vertical="center" wrapText="1" indent="1"/>
    </xf>
    <xf numFmtId="0" fontId="32" fillId="3" borderId="6" xfId="3" applyFont="1" applyFill="1" applyBorder="1" applyAlignment="1">
      <alignment horizontal="right" vertical="center" wrapText="1" indent="1"/>
    </xf>
    <xf numFmtId="0" fontId="30" fillId="2" borderId="0" xfId="1" applyFont="1" applyFill="1" applyBorder="1" applyAlignment="1">
      <alignment horizontal="left" vertical="center" wrapText="1"/>
    </xf>
    <xf numFmtId="0" fontId="21" fillId="3" borderId="3" xfId="1" applyFont="1" applyFill="1" applyBorder="1" applyAlignment="1">
      <alignment horizontal="center" vertical="center" wrapText="1"/>
    </xf>
    <xf numFmtId="0" fontId="32" fillId="3" borderId="3"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5" fillId="2" borderId="0" xfId="2" applyFont="1" applyFill="1" applyAlignment="1">
      <alignment horizontal="center" vertical="center" wrapText="1"/>
    </xf>
    <xf numFmtId="0" fontId="32" fillId="3" borderId="2" xfId="1" applyFont="1" applyFill="1" applyBorder="1" applyAlignment="1">
      <alignment horizontal="center" vertical="center" wrapText="1"/>
    </xf>
    <xf numFmtId="0" fontId="21" fillId="5" borderId="4"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68" fillId="2" borderId="0" xfId="0" applyFont="1" applyFill="1" applyAlignment="1">
      <alignment vertical="center" wrapText="1"/>
    </xf>
    <xf numFmtId="0" fontId="79" fillId="0" borderId="0" xfId="0" applyFont="1" applyAlignment="1">
      <alignment vertical="center" wrapText="1"/>
    </xf>
    <xf numFmtId="0" fontId="79" fillId="0" borderId="0" xfId="0" applyFont="1" applyAlignment="1">
      <alignment vertical="center"/>
    </xf>
    <xf numFmtId="0" fontId="80" fillId="0" borderId="0" xfId="0" applyFont="1" applyAlignment="1">
      <alignment vertical="center"/>
    </xf>
    <xf numFmtId="0" fontId="81" fillId="0" borderId="0" xfId="0" applyFont="1" applyAlignment="1">
      <alignment vertical="center"/>
    </xf>
    <xf numFmtId="0" fontId="21" fillId="2" borderId="4"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21" fillId="2" borderId="5" xfId="1" applyFont="1" applyFill="1" applyBorder="1" applyAlignment="1">
      <alignment horizontal="center" vertical="center" wrapText="1"/>
    </xf>
    <xf numFmtId="164" fontId="18" fillId="2" borderId="5" xfId="1" applyNumberFormat="1" applyFont="1" applyFill="1" applyBorder="1" applyAlignment="1">
      <alignment horizontal="center" vertical="center" wrapText="1"/>
    </xf>
    <xf numFmtId="164" fontId="21" fillId="2" borderId="5" xfId="1" applyNumberFormat="1" applyFont="1" applyFill="1" applyBorder="1" applyAlignment="1">
      <alignment horizontal="center" vertical="center" wrapText="1"/>
    </xf>
    <xf numFmtId="164" fontId="21" fillId="2" borderId="6" xfId="0" applyNumberFormat="1" applyFont="1" applyFill="1" applyBorder="1" applyAlignment="1">
      <alignment horizontal="center" vertical="center" wrapText="1"/>
    </xf>
    <xf numFmtId="1" fontId="18" fillId="2" borderId="4" xfId="2" applyNumberFormat="1" applyFont="1" applyFill="1" applyBorder="1" applyAlignment="1">
      <alignment horizontal="center" vertical="center" wrapText="1"/>
    </xf>
    <xf numFmtId="1" fontId="21" fillId="2" borderId="0" xfId="2" applyNumberFormat="1" applyFont="1" applyFill="1" applyBorder="1" applyAlignment="1">
      <alignment horizontal="center" vertical="center" wrapText="1"/>
    </xf>
    <xf numFmtId="1" fontId="18" fillId="2" borderId="0" xfId="2" applyNumberFormat="1" applyFont="1" applyFill="1" applyBorder="1" applyAlignment="1">
      <alignment horizontal="center" vertical="center" wrapText="1"/>
    </xf>
    <xf numFmtId="1" fontId="18" fillId="3" borderId="0" xfId="2" applyNumberFormat="1" applyFont="1" applyFill="1" applyBorder="1" applyAlignment="1">
      <alignment horizontal="center" vertical="center" wrapText="1"/>
    </xf>
    <xf numFmtId="1" fontId="21" fillId="3" borderId="0" xfId="2" applyNumberFormat="1" applyFont="1" applyFill="1" applyBorder="1" applyAlignment="1">
      <alignment horizontal="center" vertical="center" wrapText="1"/>
    </xf>
    <xf numFmtId="0" fontId="21" fillId="2" borderId="0" xfId="2" applyFont="1" applyFill="1" applyBorder="1" applyAlignment="1">
      <alignment horizontal="right" vertical="center" wrapText="1" indent="1"/>
    </xf>
    <xf numFmtId="0" fontId="21" fillId="0" borderId="0" xfId="2" applyFont="1" applyFill="1" applyBorder="1" applyAlignment="1">
      <alignment horizontal="right" vertical="center" wrapText="1" indent="1"/>
    </xf>
    <xf numFmtId="0" fontId="21" fillId="2" borderId="5" xfId="2" applyFont="1" applyFill="1" applyBorder="1" applyAlignment="1">
      <alignment horizontal="right" vertical="center" wrapText="1" indent="1"/>
    </xf>
    <xf numFmtId="1" fontId="18" fillId="2" borderId="5" xfId="2" applyNumberFormat="1" applyFont="1" applyFill="1" applyBorder="1" applyAlignment="1">
      <alignment horizontal="center" vertical="center" wrapText="1"/>
    </xf>
    <xf numFmtId="1" fontId="21" fillId="2" borderId="5" xfId="2" applyNumberFormat="1" applyFont="1" applyFill="1" applyBorder="1" applyAlignment="1">
      <alignment horizontal="center" vertical="center" wrapText="1"/>
    </xf>
    <xf numFmtId="0" fontId="21" fillId="2" borderId="5" xfId="2" applyFont="1" applyFill="1" applyBorder="1" applyAlignment="1">
      <alignment horizontal="left" vertical="center" wrapText="1" indent="1"/>
    </xf>
    <xf numFmtId="0" fontId="21" fillId="3" borderId="6" xfId="2" applyFont="1" applyFill="1" applyBorder="1" applyAlignment="1">
      <alignment horizontal="right" vertical="center" wrapText="1" indent="1"/>
    </xf>
    <xf numFmtId="1" fontId="21" fillId="3" borderId="5" xfId="2" applyNumberFormat="1" applyFont="1" applyFill="1" applyBorder="1" applyAlignment="1">
      <alignment horizontal="center" vertical="center" wrapText="1"/>
    </xf>
    <xf numFmtId="0" fontId="21" fillId="3" borderId="5" xfId="2" applyFont="1" applyFill="1" applyBorder="1" applyAlignment="1">
      <alignment horizontal="left" vertical="center" wrapText="1" indent="1"/>
    </xf>
    <xf numFmtId="167" fontId="18" fillId="2" borderId="0" xfId="2" applyNumberFormat="1" applyFont="1" applyFill="1" applyBorder="1" applyAlignment="1">
      <alignment horizontal="center" vertical="center" wrapText="1"/>
    </xf>
    <xf numFmtId="167" fontId="18" fillId="3" borderId="0" xfId="2" applyNumberFormat="1" applyFont="1" applyFill="1" applyBorder="1" applyAlignment="1">
      <alignment horizontal="center" vertical="center" wrapText="1"/>
    </xf>
    <xf numFmtId="0" fontId="21" fillId="3" borderId="9" xfId="1" applyFont="1" applyFill="1" applyBorder="1" applyAlignment="1">
      <alignment horizontal="center" wrapText="1"/>
    </xf>
    <xf numFmtId="0" fontId="32" fillId="3" borderId="13"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21" fillId="3" borderId="12" xfId="1" applyFont="1" applyFill="1" applyBorder="1" applyAlignment="1">
      <alignment horizontal="center" vertical="center" wrapText="1"/>
    </xf>
    <xf numFmtId="3" fontId="18" fillId="2" borderId="0" xfId="1" applyNumberFormat="1" applyFont="1" applyFill="1" applyBorder="1" applyAlignment="1">
      <alignment horizontal="center" vertical="center" wrapText="1"/>
    </xf>
    <xf numFmtId="0" fontId="25" fillId="2" borderId="0" xfId="1" applyFont="1" applyFill="1" applyBorder="1" applyAlignment="1">
      <alignment horizontal="left" vertical="center" wrapText="1"/>
    </xf>
    <xf numFmtId="49" fontId="23" fillId="2" borderId="0" xfId="1" applyNumberFormat="1" applyFont="1" applyFill="1" applyBorder="1" applyAlignment="1">
      <alignment horizontal="center" vertical="center" wrapText="1"/>
    </xf>
    <xf numFmtId="0" fontId="25" fillId="2" borderId="0" xfId="1" applyFont="1" applyFill="1" applyBorder="1" applyAlignment="1">
      <alignment horizontal="right" vertical="center" wrapText="1" readingOrder="2"/>
    </xf>
    <xf numFmtId="0" fontId="23" fillId="2" borderId="0" xfId="1" applyFont="1" applyFill="1" applyBorder="1" applyAlignment="1">
      <alignment horizontal="center" vertical="center" wrapText="1"/>
    </xf>
    <xf numFmtId="0" fontId="23" fillId="2" borderId="0" xfId="1" applyFont="1" applyFill="1" applyBorder="1" applyAlignment="1">
      <alignment vertical="center" wrapText="1"/>
    </xf>
    <xf numFmtId="0" fontId="26" fillId="3" borderId="10" xfId="1" applyFont="1" applyFill="1" applyBorder="1" applyAlignment="1">
      <alignment horizontal="center" vertical="center" wrapText="1"/>
    </xf>
    <xf numFmtId="0" fontId="26" fillId="3" borderId="13" xfId="1" applyFont="1" applyFill="1" applyBorder="1" applyAlignment="1">
      <alignment horizontal="center" vertical="center" wrapText="1"/>
    </xf>
    <xf numFmtId="3" fontId="24" fillId="3" borderId="0" xfId="1" applyNumberFormat="1" applyFont="1" applyFill="1" applyBorder="1" applyAlignment="1">
      <alignment horizontal="left" vertical="center" wrapText="1" indent="3"/>
    </xf>
    <xf numFmtId="3" fontId="24" fillId="2" borderId="0" xfId="1" applyNumberFormat="1" applyFont="1" applyFill="1" applyBorder="1" applyAlignment="1">
      <alignment horizontal="left" vertical="center" wrapText="1" indent="3"/>
    </xf>
    <xf numFmtId="3" fontId="21" fillId="5" borderId="0" xfId="1" applyNumberFormat="1" applyFont="1" applyFill="1" applyBorder="1" applyAlignment="1">
      <alignment horizontal="center" vertical="center" wrapText="1"/>
    </xf>
    <xf numFmtId="0" fontId="62" fillId="2" borderId="0" xfId="1" applyFont="1" applyFill="1" applyBorder="1" applyAlignment="1">
      <alignment wrapText="1"/>
    </xf>
    <xf numFmtId="3" fontId="62" fillId="2" borderId="0" xfId="1" applyNumberFormat="1" applyFont="1" applyFill="1" applyBorder="1" applyAlignment="1">
      <alignment wrapText="1"/>
    </xf>
    <xf numFmtId="0" fontId="42" fillId="2" borderId="0" xfId="1" applyFont="1" applyFill="1" applyBorder="1" applyAlignment="1">
      <alignment wrapText="1"/>
    </xf>
    <xf numFmtId="0" fontId="42" fillId="0" borderId="0" xfId="1" applyFont="1" applyFill="1" applyBorder="1" applyAlignment="1">
      <alignment wrapText="1"/>
    </xf>
    <xf numFmtId="0" fontId="42" fillId="0" borderId="0" xfId="1" applyFont="1" applyFill="1" applyBorder="1" applyAlignment="1"/>
    <xf numFmtId="0" fontId="40" fillId="0" borderId="0" xfId="1" applyFont="1" applyFill="1" applyBorder="1" applyAlignment="1"/>
    <xf numFmtId="1" fontId="25" fillId="2" borderId="0" xfId="1" applyNumberFormat="1" applyFont="1" applyFill="1" applyBorder="1" applyAlignment="1">
      <alignment vertical="center" wrapText="1"/>
    </xf>
    <xf numFmtId="0" fontId="24" fillId="5" borderId="0" xfId="1" applyFont="1" applyFill="1" applyBorder="1" applyAlignment="1">
      <alignment horizontal="right" vertical="center" wrapText="1"/>
    </xf>
    <xf numFmtId="0" fontId="24" fillId="5" borderId="0" xfId="1" applyFont="1" applyFill="1" applyBorder="1" applyAlignment="1">
      <alignment horizontal="left" vertical="center" wrapText="1"/>
    </xf>
    <xf numFmtId="3" fontId="24" fillId="5" borderId="0" xfId="1" applyNumberFormat="1" applyFont="1" applyFill="1" applyBorder="1" applyAlignment="1">
      <alignment horizontal="right" vertical="center" wrapText="1"/>
    </xf>
    <xf numFmtId="3" fontId="24" fillId="5" borderId="0" xfId="1" applyNumberFormat="1" applyFont="1" applyFill="1" applyBorder="1" applyAlignment="1">
      <alignment horizontal="left" vertical="center" wrapText="1"/>
    </xf>
    <xf numFmtId="0" fontId="23" fillId="5" borderId="6" xfId="1" applyFont="1" applyFill="1" applyBorder="1" applyAlignment="1">
      <alignment horizontal="right" vertical="center" wrapText="1"/>
    </xf>
    <xf numFmtId="0" fontId="23" fillId="5" borderId="6" xfId="1" applyFont="1" applyFill="1" applyBorder="1" applyAlignment="1">
      <alignment horizontal="left" vertical="center" wrapText="1"/>
    </xf>
    <xf numFmtId="0" fontId="77" fillId="5" borderId="0" xfId="1" applyFont="1" applyFill="1" applyBorder="1" applyAlignment="1">
      <alignment vertical="top" wrapText="1" readingOrder="2"/>
    </xf>
    <xf numFmtId="0" fontId="34" fillId="5" borderId="0" xfId="1" applyFont="1" applyFill="1" applyBorder="1" applyAlignment="1">
      <alignment vertical="center" wrapText="1"/>
    </xf>
    <xf numFmtId="0" fontId="77" fillId="5" borderId="0" xfId="1" applyFont="1" applyFill="1" applyBorder="1" applyAlignment="1">
      <alignment horizontal="left" vertical="top" wrapText="1" readingOrder="1"/>
    </xf>
    <xf numFmtId="0" fontId="46" fillId="9" borderId="0" xfId="1" applyFont="1" applyFill="1" applyBorder="1" applyAlignment="1">
      <alignment horizontal="center" vertical="center" wrapText="1"/>
    </xf>
    <xf numFmtId="0" fontId="46" fillId="9" borderId="0" xfId="1" applyFont="1" applyFill="1" applyBorder="1" applyAlignment="1">
      <alignment horizontal="center" vertical="center"/>
    </xf>
    <xf numFmtId="0" fontId="51" fillId="9" borderId="0" xfId="1" applyFont="1" applyFill="1" applyBorder="1" applyAlignment="1">
      <alignment horizontal="center" vertical="center"/>
    </xf>
    <xf numFmtId="0" fontId="56" fillId="9" borderId="0" xfId="1" applyFont="1" applyFill="1" applyBorder="1" applyAlignment="1">
      <alignment horizontal="center" vertical="center"/>
    </xf>
    <xf numFmtId="0" fontId="24" fillId="15" borderId="0" xfId="1" applyFont="1" applyFill="1" applyBorder="1" applyAlignment="1">
      <alignment horizontal="right" vertical="center" wrapText="1"/>
    </xf>
    <xf numFmtId="0" fontId="24" fillId="15" borderId="0" xfId="1" applyFont="1" applyFill="1" applyBorder="1" applyAlignment="1">
      <alignment horizontal="left" vertical="center" wrapText="1"/>
    </xf>
    <xf numFmtId="0" fontId="21" fillId="15" borderId="6" xfId="1" applyFont="1" applyFill="1" applyBorder="1" applyAlignment="1">
      <alignment horizontal="right" vertical="center" wrapText="1"/>
    </xf>
    <xf numFmtId="0" fontId="21" fillId="15" borderId="6" xfId="1" applyFont="1" applyFill="1" applyBorder="1" applyAlignment="1">
      <alignment horizontal="left" vertical="center" wrapText="1"/>
    </xf>
    <xf numFmtId="0" fontId="24" fillId="5" borderId="5" xfId="1" applyFont="1" applyFill="1" applyBorder="1" applyAlignment="1">
      <alignment horizontal="right" vertical="center" wrapText="1"/>
    </xf>
    <xf numFmtId="0" fontId="24" fillId="5" borderId="5" xfId="1" applyFont="1" applyFill="1" applyBorder="1" applyAlignment="1">
      <alignment horizontal="left" vertical="center" wrapText="1"/>
    </xf>
    <xf numFmtId="0" fontId="21" fillId="15" borderId="5" xfId="1" applyFont="1" applyFill="1" applyBorder="1" applyAlignment="1">
      <alignment horizontal="right" vertical="center" wrapText="1"/>
    </xf>
    <xf numFmtId="0" fontId="21" fillId="15" borderId="5" xfId="1" applyFont="1" applyFill="1" applyBorder="1" applyAlignment="1">
      <alignment horizontal="left" vertical="center" wrapText="1"/>
    </xf>
    <xf numFmtId="3" fontId="24" fillId="15" borderId="0" xfId="1" applyNumberFormat="1" applyFont="1" applyFill="1" applyBorder="1" applyAlignment="1">
      <alignment horizontal="right" vertical="center" wrapText="1" indent="1"/>
    </xf>
    <xf numFmtId="3" fontId="24" fillId="5" borderId="5" xfId="1" applyNumberFormat="1" applyFont="1" applyFill="1" applyBorder="1" applyAlignment="1">
      <alignment horizontal="right" vertical="center" wrapText="1" indent="1"/>
    </xf>
    <xf numFmtId="3" fontId="24" fillId="15" borderId="0" xfId="1" applyNumberFormat="1" applyFont="1" applyFill="1" applyBorder="1" applyAlignment="1">
      <alignment horizontal="left" vertical="center" wrapText="1" indent="1"/>
    </xf>
    <xf numFmtId="3" fontId="23" fillId="15" borderId="0" xfId="1" applyNumberFormat="1" applyFont="1" applyFill="1" applyBorder="1" applyAlignment="1">
      <alignment horizontal="left" vertical="center" wrapText="1" indent="1"/>
    </xf>
    <xf numFmtId="3" fontId="23" fillId="5" borderId="0" xfId="1" applyNumberFormat="1" applyFont="1" applyFill="1" applyBorder="1" applyAlignment="1">
      <alignment horizontal="left" vertical="center" wrapText="1" indent="1"/>
    </xf>
    <xf numFmtId="3" fontId="24" fillId="5" borderId="5" xfId="1" applyNumberFormat="1" applyFont="1" applyFill="1" applyBorder="1" applyAlignment="1">
      <alignment horizontal="left" vertical="center" wrapText="1" indent="1"/>
    </xf>
    <xf numFmtId="3" fontId="23" fillId="5" borderId="5" xfId="1" applyNumberFormat="1" applyFont="1" applyFill="1" applyBorder="1" applyAlignment="1">
      <alignment horizontal="left" vertical="center" wrapText="1" indent="1"/>
    </xf>
    <xf numFmtId="3" fontId="21" fillId="15" borderId="5" xfId="1" applyNumberFormat="1" applyFont="1" applyFill="1" applyBorder="1" applyAlignment="1">
      <alignment horizontal="left" vertical="center" wrapText="1" indent="1"/>
    </xf>
    <xf numFmtId="3" fontId="21" fillId="15" borderId="6" xfId="1" applyNumberFormat="1" applyFont="1" applyFill="1" applyBorder="1" applyAlignment="1">
      <alignment horizontal="left" vertical="center" wrapText="1" indent="1"/>
    </xf>
    <xf numFmtId="3" fontId="23" fillId="5" borderId="6" xfId="1" applyNumberFormat="1" applyFont="1" applyFill="1" applyBorder="1" applyAlignment="1">
      <alignment horizontal="left" vertical="center" wrapText="1" indent="1"/>
    </xf>
    <xf numFmtId="0" fontId="32" fillId="3" borderId="10" xfId="1" applyFont="1" applyFill="1" applyBorder="1" applyAlignment="1">
      <alignment horizontal="center" wrapText="1"/>
    </xf>
    <xf numFmtId="0" fontId="25" fillId="2" borderId="0" xfId="1" applyFont="1" applyFill="1" applyBorder="1" applyAlignment="1">
      <alignment horizontal="left" vertical="center" wrapText="1"/>
    </xf>
    <xf numFmtId="0" fontId="25" fillId="2" borderId="0" xfId="1" applyFont="1" applyFill="1" applyBorder="1" applyAlignment="1">
      <alignment horizontal="right" vertical="center" wrapText="1" readingOrder="2"/>
    </xf>
    <xf numFmtId="0" fontId="25" fillId="2" borderId="0" xfId="1" applyFont="1" applyFill="1" applyBorder="1" applyAlignment="1">
      <alignment horizontal="right" vertical="center" wrapText="1"/>
    </xf>
    <xf numFmtId="3" fontId="19" fillId="14" borderId="0" xfId="1" applyNumberFormat="1" applyFont="1" applyFill="1" applyBorder="1" applyAlignment="1">
      <alignment horizontal="center" vertical="center" wrapText="1"/>
    </xf>
    <xf numFmtId="167" fontId="19" fillId="2" borderId="0" xfId="1" applyNumberFormat="1" applyFont="1" applyFill="1" applyBorder="1" applyAlignment="1">
      <alignment horizontal="center" vertical="center" wrapText="1"/>
    </xf>
    <xf numFmtId="167" fontId="19" fillId="14" borderId="0" xfId="1" applyNumberFormat="1" applyFont="1" applyFill="1" applyBorder="1" applyAlignment="1">
      <alignment horizontal="center" vertical="center" wrapText="1"/>
    </xf>
    <xf numFmtId="3" fontId="19" fillId="3" borderId="0" xfId="1" applyNumberFormat="1" applyFont="1" applyFill="1" applyBorder="1" applyAlignment="1">
      <alignment horizontal="left" vertical="center" wrapText="1" indent="3" readingOrder="2"/>
    </xf>
    <xf numFmtId="3" fontId="19" fillId="2" borderId="0" xfId="1" applyNumberFormat="1" applyFont="1" applyFill="1" applyBorder="1" applyAlignment="1">
      <alignment horizontal="left" vertical="center" wrapText="1" indent="3" readingOrder="2"/>
    </xf>
    <xf numFmtId="3" fontId="19" fillId="2" borderId="0" xfId="1" applyNumberFormat="1" applyFont="1" applyFill="1" applyBorder="1" applyAlignment="1">
      <alignment horizontal="left" wrapText="1" indent="3" readingOrder="2"/>
    </xf>
    <xf numFmtId="3" fontId="19" fillId="3" borderId="0" xfId="1" applyNumberFormat="1" applyFont="1" applyFill="1" applyBorder="1" applyAlignment="1">
      <alignment horizontal="left" wrapText="1" indent="3" readingOrder="2"/>
    </xf>
    <xf numFmtId="3" fontId="19" fillId="11" borderId="0" xfId="1" applyNumberFormat="1" applyFont="1" applyFill="1" applyBorder="1" applyAlignment="1">
      <alignment horizontal="left" vertical="center" wrapText="1" indent="3" readingOrder="2"/>
    </xf>
    <xf numFmtId="3" fontId="19" fillId="3" borderId="0" xfId="1" applyNumberFormat="1" applyFont="1" applyFill="1" applyBorder="1" applyAlignment="1">
      <alignment horizontal="right" vertical="center" wrapText="1" indent="3" readingOrder="2"/>
    </xf>
    <xf numFmtId="3" fontId="19" fillId="2" borderId="0" xfId="1" applyNumberFormat="1" applyFont="1" applyFill="1" applyBorder="1" applyAlignment="1">
      <alignment horizontal="right" vertical="center" wrapText="1" indent="3" readingOrder="2"/>
    </xf>
    <xf numFmtId="3" fontId="32" fillId="0" borderId="6" xfId="1" applyNumberFormat="1" applyFont="1" applyFill="1" applyBorder="1" applyAlignment="1">
      <alignment horizontal="center" vertical="center" wrapText="1" readingOrder="2"/>
    </xf>
    <xf numFmtId="0" fontId="19" fillId="5" borderId="0" xfId="1" applyFont="1" applyFill="1" applyBorder="1" applyAlignment="1">
      <alignment horizontal="right" vertical="center" wrapText="1" indent="1"/>
    </xf>
    <xf numFmtId="3" fontId="19" fillId="5" borderId="0" xfId="1" applyNumberFormat="1" applyFont="1" applyFill="1" applyBorder="1" applyAlignment="1">
      <alignment horizontal="left" vertical="center" wrapText="1" indent="2"/>
    </xf>
    <xf numFmtId="167" fontId="19" fillId="5" borderId="0" xfId="1" applyNumberFormat="1" applyFont="1" applyFill="1" applyBorder="1" applyAlignment="1">
      <alignment horizontal="left" vertical="center" wrapText="1" indent="2"/>
    </xf>
    <xf numFmtId="0" fontId="19" fillId="5" borderId="0" xfId="1" applyFont="1" applyFill="1" applyBorder="1" applyAlignment="1">
      <alignment horizontal="left" vertical="center" wrapText="1" indent="1"/>
    </xf>
    <xf numFmtId="0" fontId="24" fillId="5" borderId="0" xfId="1" applyFont="1" applyFill="1" applyBorder="1" applyAlignment="1">
      <alignment horizontal="right" vertical="center" wrapText="1" indent="1"/>
    </xf>
    <xf numFmtId="0" fontId="24" fillId="5" borderId="0" xfId="1" applyFont="1" applyFill="1" applyBorder="1" applyAlignment="1">
      <alignment horizontal="left" vertical="center" wrapText="1" indent="1"/>
    </xf>
    <xf numFmtId="0" fontId="42" fillId="9" borderId="0" xfId="1" applyFont="1" applyFill="1" applyBorder="1" applyAlignment="1">
      <alignment vertical="center" wrapText="1"/>
    </xf>
    <xf numFmtId="0" fontId="42" fillId="9" borderId="0" xfId="1" applyFont="1" applyFill="1" applyBorder="1" applyAlignment="1">
      <alignment vertical="center"/>
    </xf>
    <xf numFmtId="0" fontId="40" fillId="9" borderId="0" xfId="1" applyFont="1" applyFill="1" applyBorder="1" applyAlignment="1">
      <alignment vertical="center"/>
    </xf>
    <xf numFmtId="0" fontId="24" fillId="9" borderId="0" xfId="1" applyFont="1" applyFill="1" applyBorder="1" applyAlignment="1">
      <alignment vertical="center"/>
    </xf>
    <xf numFmtId="0" fontId="4" fillId="9" borderId="0" xfId="1" applyFont="1" applyFill="1" applyBorder="1" applyAlignment="1">
      <alignment vertical="center" wrapText="1"/>
    </xf>
    <xf numFmtId="0" fontId="4" fillId="9" borderId="0" xfId="1" applyFont="1" applyFill="1" applyBorder="1" applyAlignment="1">
      <alignment vertical="center"/>
    </xf>
    <xf numFmtId="0" fontId="14" fillId="9" borderId="0" xfId="1" applyFont="1" applyFill="1" applyBorder="1" applyAlignment="1">
      <alignment vertical="center"/>
    </xf>
    <xf numFmtId="167" fontId="19" fillId="5" borderId="5" xfId="1" applyNumberFormat="1" applyFont="1" applyFill="1" applyBorder="1" applyAlignment="1">
      <alignment horizontal="left" vertical="center" wrapText="1" indent="2"/>
    </xf>
    <xf numFmtId="3" fontId="19" fillId="5" borderId="0" xfId="1" applyNumberFormat="1" applyFont="1" applyFill="1" applyBorder="1" applyAlignment="1">
      <alignment horizontal="center" vertical="center" wrapText="1"/>
    </xf>
    <xf numFmtId="167" fontId="19" fillId="5" borderId="0" xfId="1" applyNumberFormat="1" applyFont="1" applyFill="1" applyBorder="1" applyAlignment="1">
      <alignment horizontal="center" vertical="center" wrapText="1"/>
    </xf>
    <xf numFmtId="167" fontId="32" fillId="2" borderId="6" xfId="1" applyNumberFormat="1" applyFont="1" applyFill="1" applyBorder="1" applyAlignment="1">
      <alignment horizontal="center" vertical="center" wrapText="1"/>
    </xf>
    <xf numFmtId="3" fontId="32" fillId="2" borderId="6" xfId="1" applyNumberFormat="1" applyFont="1" applyFill="1" applyBorder="1" applyAlignment="1">
      <alignment horizontal="left" vertical="center" wrapText="1"/>
    </xf>
    <xf numFmtId="0" fontId="32" fillId="14" borderId="6" xfId="1" applyFont="1" applyFill="1" applyBorder="1" applyAlignment="1">
      <alignment horizontal="right" vertical="center" wrapText="1" indent="1"/>
    </xf>
    <xf numFmtId="3" fontId="32" fillId="14" borderId="6" xfId="1" applyNumberFormat="1" applyFont="1" applyFill="1" applyBorder="1" applyAlignment="1">
      <alignment horizontal="center" vertical="center" wrapText="1"/>
    </xf>
    <xf numFmtId="167" fontId="32" fillId="14" borderId="6" xfId="1" applyNumberFormat="1" applyFont="1" applyFill="1" applyBorder="1" applyAlignment="1">
      <alignment horizontal="center" vertical="center" wrapText="1"/>
    </xf>
    <xf numFmtId="0" fontId="32" fillId="14" borderId="6" xfId="1" applyFont="1" applyFill="1" applyBorder="1" applyAlignment="1">
      <alignment horizontal="left" vertical="center" wrapText="1" indent="1"/>
    </xf>
    <xf numFmtId="0" fontId="19" fillId="5" borderId="5" xfId="1" applyFont="1" applyFill="1" applyBorder="1" applyAlignment="1">
      <alignment horizontal="right" vertical="center" wrapText="1" indent="1"/>
    </xf>
    <xf numFmtId="3" fontId="19" fillId="5" borderId="5" xfId="1" applyNumberFormat="1" applyFont="1" applyFill="1" applyBorder="1" applyAlignment="1">
      <alignment horizontal="left" vertical="center" wrapText="1" indent="2"/>
    </xf>
    <xf numFmtId="0" fontId="19" fillId="5" borderId="5" xfId="1" applyFont="1" applyFill="1" applyBorder="1" applyAlignment="1">
      <alignment horizontal="left" vertical="center" wrapText="1" indent="1"/>
    </xf>
    <xf numFmtId="0" fontId="19" fillId="14" borderId="5" xfId="1" applyFont="1" applyFill="1" applyBorder="1" applyAlignment="1">
      <alignment horizontal="right" vertical="center" wrapText="1" indent="1"/>
    </xf>
    <xf numFmtId="3" fontId="19" fillId="14" borderId="5" xfId="1" applyNumberFormat="1" applyFont="1" applyFill="1" applyBorder="1" applyAlignment="1">
      <alignment horizontal="left" vertical="center" wrapText="1" indent="2"/>
    </xf>
    <xf numFmtId="0" fontId="19" fillId="14" borderId="5" xfId="1" applyFont="1" applyFill="1" applyBorder="1" applyAlignment="1">
      <alignment horizontal="left" vertical="center" wrapText="1" indent="1"/>
    </xf>
    <xf numFmtId="3" fontId="19" fillId="2" borderId="5" xfId="1" applyNumberFormat="1" applyFont="1" applyFill="1" applyBorder="1" applyAlignment="1">
      <alignment horizontal="left" vertical="center" wrapText="1" indent="3" readingOrder="2"/>
    </xf>
    <xf numFmtId="3" fontId="19" fillId="2" borderId="5" xfId="1" applyNumberFormat="1" applyFont="1" applyFill="1" applyBorder="1" applyAlignment="1">
      <alignment horizontal="right" vertical="center" wrapText="1" indent="3" readingOrder="2"/>
    </xf>
    <xf numFmtId="0" fontId="32" fillId="2" borderId="0" xfId="1" applyFont="1" applyFill="1" applyBorder="1" applyAlignment="1">
      <alignment horizontal="right" vertical="center" wrapText="1" indent="1" readingOrder="2"/>
    </xf>
    <xf numFmtId="0" fontId="21" fillId="3" borderId="3"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4" fillId="2" borderId="0" xfId="1" applyFont="1" applyFill="1" applyBorder="1" applyAlignment="1">
      <alignment horizontal="left" vertical="center" wrapText="1"/>
    </xf>
    <xf numFmtId="3" fontId="18" fillId="2" borderId="0" xfId="1" applyNumberFormat="1" applyFont="1" applyFill="1" applyBorder="1" applyAlignment="1">
      <alignment horizontal="center" vertical="center" wrapText="1"/>
    </xf>
    <xf numFmtId="0" fontId="23" fillId="2" borderId="0" xfId="1" applyFont="1" applyFill="1" applyBorder="1" applyAlignment="1">
      <alignment vertical="center" wrapText="1"/>
    </xf>
    <xf numFmtId="3" fontId="18" fillId="3" borderId="0" xfId="1" applyNumberFormat="1" applyFont="1" applyFill="1" applyBorder="1" applyAlignment="1">
      <alignment horizontal="right" vertical="center" wrapText="1" indent="6"/>
    </xf>
    <xf numFmtId="3" fontId="21" fillId="3" borderId="0" xfId="1" applyNumberFormat="1" applyFont="1" applyFill="1" applyBorder="1" applyAlignment="1">
      <alignment horizontal="right" vertical="center" wrapText="1" indent="6"/>
    </xf>
    <xf numFmtId="0" fontId="21" fillId="3" borderId="7" xfId="1" applyFont="1" applyFill="1" applyBorder="1" applyAlignment="1">
      <alignment horizontal="center" vertical="center" wrapText="1"/>
    </xf>
    <xf numFmtId="0" fontId="32" fillId="3" borderId="10" xfId="1" applyFont="1" applyFill="1" applyBorder="1" applyAlignment="1">
      <alignment horizontal="center" wrapText="1"/>
    </xf>
    <xf numFmtId="0" fontId="21" fillId="3" borderId="11" xfId="1" applyFont="1" applyFill="1" applyBorder="1" applyAlignment="1">
      <alignment horizontal="center" vertical="center" wrapText="1"/>
    </xf>
    <xf numFmtId="0" fontId="25" fillId="2" borderId="0" xfId="1" applyFont="1" applyFill="1" applyBorder="1" applyAlignment="1">
      <alignment horizontal="left" vertical="center" wrapText="1"/>
    </xf>
    <xf numFmtId="0" fontId="32" fillId="3" borderId="7" xfId="1" applyFont="1" applyFill="1" applyBorder="1" applyAlignment="1">
      <alignment horizontal="center" vertical="center" wrapText="1"/>
    </xf>
    <xf numFmtId="0" fontId="32" fillId="3" borderId="12" xfId="1" applyFont="1" applyFill="1" applyBorder="1" applyAlignment="1">
      <alignment horizontal="center" vertical="center" wrapText="1"/>
    </xf>
    <xf numFmtId="0" fontId="32" fillId="3" borderId="11" xfId="1" applyFont="1" applyFill="1" applyBorder="1" applyAlignment="1">
      <alignment horizontal="center" vertical="center" wrapText="1"/>
    </xf>
    <xf numFmtId="0" fontId="32" fillId="3" borderId="14" xfId="1" applyFont="1" applyFill="1" applyBorder="1" applyAlignment="1">
      <alignment horizontal="center" vertical="center" wrapText="1"/>
    </xf>
    <xf numFmtId="0" fontId="25" fillId="2" borderId="0" xfId="1" applyFont="1" applyFill="1" applyBorder="1" applyAlignment="1">
      <alignment horizontal="right" vertical="center" wrapText="1" readingOrder="2"/>
    </xf>
    <xf numFmtId="0" fontId="23" fillId="2" borderId="0" xfId="1" applyFont="1" applyFill="1" applyBorder="1" applyAlignment="1">
      <alignment horizontal="center" vertical="center" wrapText="1"/>
    </xf>
    <xf numFmtId="0" fontId="32" fillId="3" borderId="13" xfId="1" applyFont="1" applyFill="1" applyBorder="1" applyAlignment="1">
      <alignment horizontal="left" vertical="center" wrapText="1" indent="3"/>
    </xf>
    <xf numFmtId="3" fontId="19" fillId="2" borderId="0" xfId="7" applyNumberFormat="1" applyFont="1" applyFill="1" applyBorder="1" applyAlignment="1">
      <alignment horizontal="left" vertical="center" wrapText="1" indent="3"/>
    </xf>
    <xf numFmtId="3" fontId="19" fillId="3" borderId="0" xfId="7" applyNumberFormat="1" applyFont="1" applyFill="1" applyBorder="1" applyAlignment="1">
      <alignment horizontal="left" vertical="center" wrapText="1" indent="3"/>
    </xf>
    <xf numFmtId="3" fontId="32" fillId="2" borderId="6" xfId="1" applyNumberFormat="1" applyFont="1" applyFill="1" applyBorder="1" applyAlignment="1">
      <alignment horizontal="left" vertical="center" wrapText="1" indent="3"/>
    </xf>
    <xf numFmtId="0" fontId="63" fillId="3" borderId="5" xfId="7" applyFont="1" applyFill="1" applyBorder="1" applyAlignment="1">
      <alignment horizontal="right" vertical="center" wrapText="1" indent="1"/>
    </xf>
    <xf numFmtId="3" fontId="19" fillId="3" borderId="5" xfId="7" applyNumberFormat="1" applyFont="1" applyFill="1" applyBorder="1" applyAlignment="1">
      <alignment horizontal="left" vertical="center" wrapText="1" indent="3"/>
    </xf>
    <xf numFmtId="0" fontId="63" fillId="3" borderId="5" xfId="7" applyFont="1" applyFill="1" applyBorder="1" applyAlignment="1">
      <alignment horizontal="left" vertical="center" wrapText="1" indent="1"/>
    </xf>
    <xf numFmtId="3" fontId="32" fillId="2" borderId="0" xfId="1" applyNumberFormat="1" applyFont="1" applyFill="1" applyBorder="1" applyAlignment="1">
      <alignment horizontal="left" vertical="center" wrapText="1" indent="3"/>
    </xf>
    <xf numFmtId="0" fontId="32" fillId="2" borderId="0" xfId="1" applyFont="1" applyFill="1" applyBorder="1" applyAlignment="1">
      <alignment horizontal="left" vertical="center" wrapText="1" indent="1"/>
    </xf>
    <xf numFmtId="3" fontId="48" fillId="2" borderId="0" xfId="1" applyNumberFormat="1" applyFont="1" applyFill="1" applyBorder="1" applyAlignment="1">
      <alignment vertical="center" wrapText="1"/>
    </xf>
    <xf numFmtId="3" fontId="25" fillId="3" borderId="0" xfId="1" applyNumberFormat="1" applyFont="1" applyFill="1" applyBorder="1" applyAlignment="1">
      <alignment vertical="center" wrapText="1"/>
    </xf>
    <xf numFmtId="3" fontId="48" fillId="3" borderId="0" xfId="1" applyNumberFormat="1" applyFont="1" applyFill="1" applyBorder="1" applyAlignment="1">
      <alignment vertical="center" wrapText="1"/>
    </xf>
    <xf numFmtId="3" fontId="48" fillId="3" borderId="6" xfId="1" applyNumberFormat="1" applyFont="1" applyFill="1" applyBorder="1" applyAlignment="1">
      <alignment vertical="center" wrapText="1"/>
    </xf>
    <xf numFmtId="0" fontId="32" fillId="3" borderId="9" xfId="1" applyFont="1" applyFill="1" applyBorder="1" applyAlignment="1">
      <alignment horizontal="center" wrapText="1"/>
    </xf>
    <xf numFmtId="0" fontId="32" fillId="3" borderId="10" xfId="1" applyFont="1" applyFill="1" applyBorder="1" applyAlignment="1">
      <alignment horizontal="center" wrapText="1"/>
    </xf>
    <xf numFmtId="0" fontId="32" fillId="3" borderId="12" xfId="1" applyFont="1" applyFill="1" applyBorder="1" applyAlignment="1">
      <alignment horizontal="center" vertical="center" wrapText="1"/>
    </xf>
    <xf numFmtId="0" fontId="21" fillId="3" borderId="3" xfId="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5" fillId="2" borderId="0" xfId="1" applyFont="1" applyFill="1" applyBorder="1" applyAlignment="1">
      <alignment horizontal="right" vertical="center" wrapText="1" readingOrder="2"/>
    </xf>
    <xf numFmtId="3" fontId="19" fillId="2" borderId="0" xfId="1" applyNumberFormat="1" applyFont="1" applyFill="1" applyBorder="1" applyAlignment="1">
      <alignment horizontal="left" vertical="center" wrapText="1"/>
    </xf>
    <xf numFmtId="3" fontId="32" fillId="2" borderId="0" xfId="1" applyNumberFormat="1" applyFont="1" applyFill="1" applyBorder="1" applyAlignment="1">
      <alignment horizontal="left" vertical="center" wrapText="1"/>
    </xf>
    <xf numFmtId="3" fontId="32" fillId="3" borderId="5" xfId="1" applyNumberFormat="1" applyFont="1" applyFill="1" applyBorder="1" applyAlignment="1">
      <alignment horizontal="center" vertical="center" wrapText="1"/>
    </xf>
    <xf numFmtId="0" fontId="25" fillId="2" borderId="0" xfId="1" applyFont="1" applyFill="1" applyBorder="1" applyAlignment="1">
      <alignment vertical="center" wrapText="1" readingOrder="2"/>
    </xf>
    <xf numFmtId="0" fontId="21" fillId="3" borderId="2" xfId="1" applyFont="1" applyFill="1" applyBorder="1" applyAlignment="1">
      <alignment horizontal="left" vertical="center" wrapText="1" indent="5"/>
    </xf>
    <xf numFmtId="3" fontId="33" fillId="3" borderId="0" xfId="1" applyNumberFormat="1" applyFont="1" applyFill="1" applyBorder="1" applyAlignment="1">
      <alignment horizontal="left" vertical="center" wrapText="1" indent="5"/>
    </xf>
    <xf numFmtId="3" fontId="18" fillId="2" borderId="0" xfId="1" applyNumberFormat="1" applyFont="1" applyFill="1" applyBorder="1" applyAlignment="1">
      <alignment horizontal="left" vertical="center" wrapText="1" indent="5"/>
    </xf>
    <xf numFmtId="3" fontId="18" fillId="3" borderId="0" xfId="1" applyNumberFormat="1" applyFont="1" applyFill="1" applyBorder="1" applyAlignment="1">
      <alignment horizontal="left" vertical="center" wrapText="1" indent="5"/>
    </xf>
    <xf numFmtId="3" fontId="18" fillId="3" borderId="0" xfId="1" applyNumberFormat="1" applyFont="1" applyFill="1" applyBorder="1" applyAlignment="1">
      <alignment horizontal="left" wrapText="1" indent="5"/>
    </xf>
    <xf numFmtId="3" fontId="18" fillId="2" borderId="0" xfId="1" applyNumberFormat="1" applyFont="1" applyFill="1" applyBorder="1" applyAlignment="1">
      <alignment horizontal="left" wrapText="1" indent="5"/>
    </xf>
    <xf numFmtId="3" fontId="18" fillId="3" borderId="5" xfId="1" applyNumberFormat="1" applyFont="1" applyFill="1" applyBorder="1" applyAlignment="1">
      <alignment horizontal="left" vertical="center" wrapText="1" indent="5"/>
    </xf>
    <xf numFmtId="3" fontId="18" fillId="3" borderId="5" xfId="1" applyNumberFormat="1" applyFont="1" applyFill="1" applyBorder="1" applyAlignment="1">
      <alignment horizontal="left" wrapText="1" indent="5"/>
    </xf>
    <xf numFmtId="3" fontId="21" fillId="2" borderId="6" xfId="1" applyNumberFormat="1" applyFont="1" applyFill="1" applyBorder="1" applyAlignment="1">
      <alignment horizontal="left" vertical="center" wrapText="1" indent="5"/>
    </xf>
    <xf numFmtId="3" fontId="21" fillId="2" borderId="6" xfId="1" applyNumberFormat="1" applyFont="1" applyFill="1" applyBorder="1" applyAlignment="1">
      <alignment horizontal="left" wrapText="1" indent="5"/>
    </xf>
    <xf numFmtId="3" fontId="18" fillId="2" borderId="6" xfId="1" applyNumberFormat="1" applyFont="1" applyFill="1" applyBorder="1" applyAlignment="1">
      <alignment horizontal="left" vertical="center" wrapText="1" indent="1"/>
    </xf>
    <xf numFmtId="3" fontId="18" fillId="3" borderId="5" xfId="1" applyNumberFormat="1" applyFont="1" applyFill="1" applyBorder="1" applyAlignment="1">
      <alignment horizontal="left" vertical="center" wrapText="1" indent="1"/>
    </xf>
    <xf numFmtId="0" fontId="33" fillId="5" borderId="0" xfId="1" applyFont="1" applyFill="1" applyBorder="1" applyAlignment="1">
      <alignment horizontal="center" wrapText="1"/>
    </xf>
    <xf numFmtId="0" fontId="33" fillId="5" borderId="0" xfId="1" applyFont="1" applyFill="1" applyBorder="1" applyAlignment="1">
      <alignment wrapText="1"/>
    </xf>
    <xf numFmtId="0" fontId="21" fillId="5" borderId="0" xfId="1" applyFont="1" applyFill="1" applyBorder="1" applyAlignment="1">
      <alignment horizontal="centerContinuous" wrapText="1"/>
    </xf>
    <xf numFmtId="0" fontId="21" fillId="5" borderId="0" xfId="1" applyFont="1" applyFill="1" applyBorder="1" applyAlignment="1">
      <alignment horizontal="centerContinuous" vertical="top" wrapText="1"/>
    </xf>
    <xf numFmtId="0" fontId="21" fillId="5" borderId="0" xfId="1" applyFont="1" applyFill="1" applyBorder="1" applyAlignment="1">
      <alignment horizontal="center" vertical="center" wrapText="1"/>
    </xf>
    <xf numFmtId="0" fontId="40" fillId="9" borderId="0" xfId="1" applyFont="1" applyFill="1" applyBorder="1"/>
    <xf numFmtId="0" fontId="20" fillId="2" borderId="0" xfId="1" applyFont="1" applyFill="1" applyBorder="1" applyAlignment="1">
      <alignment horizontal="center" vertical="center" wrapText="1"/>
    </xf>
    <xf numFmtId="0" fontId="20" fillId="2" borderId="0" xfId="1" applyFont="1" applyFill="1" applyBorder="1" applyAlignment="1">
      <alignment horizontal="center" vertical="justify" wrapText="1"/>
    </xf>
    <xf numFmtId="0" fontId="21" fillId="3" borderId="3" xfId="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9" xfId="1" applyFont="1" applyFill="1" applyBorder="1" applyAlignment="1">
      <alignment horizontal="center" wrapText="1"/>
    </xf>
    <xf numFmtId="0" fontId="21" fillId="3" borderId="10" xfId="1" applyFont="1" applyFill="1" applyBorder="1" applyAlignment="1">
      <alignment horizont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3" xfId="1" applyFont="1" applyFill="1" applyBorder="1" applyAlignment="1">
      <alignment horizontal="center" vertical="center" wrapText="1"/>
    </xf>
    <xf numFmtId="0" fontId="42" fillId="2" borderId="0" xfId="1" applyFont="1" applyFill="1" applyBorder="1" applyAlignment="1">
      <alignment horizontal="left" vertical="center" wrapText="1"/>
    </xf>
    <xf numFmtId="0" fontId="62" fillId="2" borderId="0" xfId="1" applyFont="1" applyFill="1" applyBorder="1" applyAlignment="1">
      <alignment horizontal="right" vertical="center" wrapText="1" readingOrder="2"/>
    </xf>
    <xf numFmtId="0" fontId="62" fillId="2" borderId="4" xfId="1" applyFont="1" applyFill="1" applyBorder="1" applyAlignment="1">
      <alignment horizontal="right" vertical="center" wrapText="1" readingOrder="2"/>
    </xf>
    <xf numFmtId="0" fontId="42" fillId="2" borderId="4" xfId="1" applyFont="1" applyFill="1" applyBorder="1" applyAlignment="1">
      <alignment horizontal="left" vertical="center" wrapText="1"/>
    </xf>
    <xf numFmtId="49" fontId="35" fillId="2" borderId="0" xfId="1" applyNumberFormat="1" applyFont="1" applyFill="1" applyBorder="1" applyAlignment="1">
      <alignment horizontal="center" vertical="center" wrapText="1"/>
    </xf>
    <xf numFmtId="0" fontId="32" fillId="3" borderId="3" xfId="1" applyFont="1" applyFill="1" applyBorder="1" applyAlignment="1">
      <alignment horizontal="center" vertical="center" wrapText="1" readingOrder="2"/>
    </xf>
    <xf numFmtId="0" fontId="32" fillId="3" borderId="6" xfId="1" applyFont="1" applyFill="1" applyBorder="1" applyAlignment="1">
      <alignment horizontal="center" vertical="center" wrapText="1" readingOrder="2"/>
    </xf>
    <xf numFmtId="0" fontId="32" fillId="3" borderId="1" xfId="1" applyFont="1" applyFill="1" applyBorder="1" applyAlignment="1">
      <alignment horizontal="center" vertical="center" wrapText="1" readingOrder="2"/>
    </xf>
    <xf numFmtId="0" fontId="32" fillId="3" borderId="9" xfId="1" applyFont="1" applyFill="1" applyBorder="1" applyAlignment="1">
      <alignment horizontal="center" vertical="center" wrapText="1"/>
    </xf>
    <xf numFmtId="0" fontId="32" fillId="3" borderId="13" xfId="1" applyFont="1" applyFill="1" applyBorder="1" applyAlignment="1">
      <alignment horizontal="center" vertical="center" wrapText="1"/>
    </xf>
    <xf numFmtId="0" fontId="82" fillId="2" borderId="0" xfId="1" applyFont="1" applyFill="1" applyBorder="1" applyAlignment="1">
      <alignment horizontal="center" vertical="center" wrapText="1"/>
    </xf>
    <xf numFmtId="49" fontId="82" fillId="2" borderId="0" xfId="1" applyNumberFormat="1" applyFont="1" applyFill="1" applyBorder="1" applyAlignment="1">
      <alignment horizontal="center" vertical="center" wrapText="1"/>
    </xf>
    <xf numFmtId="0" fontId="21" fillId="3" borderId="7" xfId="1" applyFont="1" applyFill="1" applyBorder="1" applyAlignment="1">
      <alignment horizontal="center" vertical="center" wrapText="1"/>
    </xf>
    <xf numFmtId="0" fontId="21" fillId="3" borderId="8" xfId="1" applyFont="1" applyFill="1" applyBorder="1" applyAlignment="1">
      <alignment horizontal="center" vertical="center" wrapText="1"/>
    </xf>
    <xf numFmtId="0" fontId="21" fillId="3" borderId="12" xfId="1" applyFont="1" applyFill="1" applyBorder="1" applyAlignment="1">
      <alignment horizontal="center" vertical="center" wrapText="1"/>
    </xf>
    <xf numFmtId="0" fontId="32" fillId="3" borderId="3" xfId="1" applyFont="1" applyFill="1" applyBorder="1" applyAlignment="1">
      <alignment horizontal="center" vertical="center" wrapText="1"/>
    </xf>
    <xf numFmtId="0" fontId="32" fillId="3" borderId="6" xfId="1" applyFont="1" applyFill="1" applyBorder="1" applyAlignment="1">
      <alignment horizontal="center" vertical="center" wrapText="1"/>
    </xf>
    <xf numFmtId="0" fontId="32" fillId="3" borderId="1" xfId="1" applyFont="1" applyFill="1" applyBorder="1" applyAlignment="1">
      <alignment horizontal="center" vertical="center" wrapText="1"/>
    </xf>
    <xf numFmtId="0" fontId="32" fillId="3" borderId="9" xfId="1" applyFont="1" applyFill="1" applyBorder="1" applyAlignment="1">
      <alignment horizontal="center" wrapText="1"/>
    </xf>
    <xf numFmtId="0" fontId="32" fillId="3" borderId="10" xfId="1" applyFont="1" applyFill="1" applyBorder="1" applyAlignment="1">
      <alignment horizontal="center" wrapText="1"/>
    </xf>
    <xf numFmtId="0" fontId="32"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15"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32" fillId="3" borderId="9" xfId="1" applyFont="1" applyFill="1" applyBorder="1" applyAlignment="1">
      <alignment horizontal="center" vertical="center" wrapText="1" readingOrder="1"/>
    </xf>
    <xf numFmtId="0" fontId="25" fillId="2" borderId="0" xfId="1" applyFont="1" applyFill="1" applyBorder="1" applyAlignment="1">
      <alignment horizontal="left" vertical="center" wrapText="1"/>
    </xf>
    <xf numFmtId="0" fontId="23" fillId="2" borderId="5" xfId="1" applyFont="1" applyFill="1" applyBorder="1" applyAlignment="1">
      <alignment horizontal="right" vertical="center" wrapText="1" indent="1"/>
    </xf>
    <xf numFmtId="0" fontId="32" fillId="3" borderId="7" xfId="1" applyFont="1" applyFill="1" applyBorder="1" applyAlignment="1">
      <alignment horizontal="center" vertical="center" wrapText="1"/>
    </xf>
    <xf numFmtId="0" fontId="32" fillId="3" borderId="12" xfId="1" applyFont="1" applyFill="1" applyBorder="1" applyAlignment="1">
      <alignment horizontal="center" vertical="center" wrapText="1"/>
    </xf>
    <xf numFmtId="0" fontId="32" fillId="3" borderId="11" xfId="1" applyFont="1" applyFill="1" applyBorder="1" applyAlignment="1">
      <alignment horizontal="center" vertical="center" wrapText="1"/>
    </xf>
    <xf numFmtId="0" fontId="32" fillId="3" borderId="14" xfId="1" applyFont="1" applyFill="1" applyBorder="1" applyAlignment="1">
      <alignment horizontal="center" vertical="center" wrapText="1"/>
    </xf>
    <xf numFmtId="0" fontId="25" fillId="2" borderId="0" xfId="1" applyFont="1" applyFill="1" applyBorder="1" applyAlignment="1">
      <alignment horizontal="right" vertical="center" wrapText="1" readingOrder="2"/>
    </xf>
    <xf numFmtId="0" fontId="61" fillId="2" borderId="0" xfId="1" applyFont="1" applyFill="1" applyBorder="1" applyAlignment="1">
      <alignment horizontal="center" vertical="center" wrapText="1"/>
    </xf>
    <xf numFmtId="49" fontId="61" fillId="2" borderId="0" xfId="1" applyNumberFormat="1" applyFont="1" applyFill="1" applyBorder="1" applyAlignment="1">
      <alignment horizontal="center" vertical="center" wrapText="1"/>
    </xf>
    <xf numFmtId="0" fontId="32" fillId="14" borderId="7" xfId="1" applyFont="1" applyFill="1" applyBorder="1" applyAlignment="1">
      <alignment horizontal="center" vertical="center" wrapText="1"/>
    </xf>
    <xf numFmtId="0" fontId="32" fillId="14" borderId="8" xfId="1" applyFont="1" applyFill="1" applyBorder="1" applyAlignment="1">
      <alignment horizontal="center" vertical="center" wrapText="1"/>
    </xf>
    <xf numFmtId="0" fontId="32" fillId="14" borderId="12" xfId="1" applyFont="1" applyFill="1" applyBorder="1" applyAlignment="1">
      <alignment horizontal="center" vertical="center" wrapText="1"/>
    </xf>
    <xf numFmtId="0" fontId="48" fillId="14" borderId="9" xfId="1" applyFont="1" applyFill="1" applyBorder="1" applyAlignment="1">
      <alignment horizontal="center" wrapText="1" readingOrder="2"/>
    </xf>
    <xf numFmtId="0" fontId="48" fillId="14" borderId="10" xfId="1" applyFont="1" applyFill="1" applyBorder="1" applyAlignment="1">
      <alignment horizontal="center" wrapText="1" readingOrder="2"/>
    </xf>
    <xf numFmtId="0" fontId="48" fillId="14" borderId="9" xfId="1" applyFont="1" applyFill="1" applyBorder="1" applyAlignment="1">
      <alignment horizontal="center" wrapText="1" readingOrder="1"/>
    </xf>
    <xf numFmtId="0" fontId="48" fillId="14" borderId="10" xfId="1" applyFont="1" applyFill="1" applyBorder="1" applyAlignment="1">
      <alignment horizontal="center" wrapText="1" readingOrder="1"/>
    </xf>
    <xf numFmtId="0" fontId="32" fillId="14" borderId="3" xfId="1" applyFont="1" applyFill="1" applyBorder="1" applyAlignment="1">
      <alignment horizontal="center" wrapText="1" readingOrder="2"/>
    </xf>
    <xf numFmtId="0" fontId="32" fillId="14" borderId="1" xfId="1" applyFont="1" applyFill="1" applyBorder="1" applyAlignment="1">
      <alignment horizontal="center" wrapText="1" readingOrder="2"/>
    </xf>
    <xf numFmtId="0" fontId="48" fillId="14" borderId="9" xfId="1" applyFont="1" applyFill="1" applyBorder="1" applyAlignment="1">
      <alignment horizontal="center" wrapText="1"/>
    </xf>
    <xf numFmtId="0" fontId="48" fillId="14" borderId="10" xfId="1" applyFont="1" applyFill="1" applyBorder="1" applyAlignment="1">
      <alignment horizontal="center" wrapText="1"/>
    </xf>
    <xf numFmtId="0" fontId="32" fillId="14" borderId="11" xfId="1" applyFont="1" applyFill="1" applyBorder="1" applyAlignment="1">
      <alignment horizontal="center" vertical="center" wrapText="1"/>
    </xf>
    <xf numFmtId="0" fontId="32" fillId="14" borderId="15" xfId="1" applyFont="1" applyFill="1" applyBorder="1" applyAlignment="1">
      <alignment horizontal="center" vertical="center" wrapText="1"/>
    </xf>
    <xf numFmtId="0" fontId="32" fillId="14" borderId="14" xfId="1" applyFont="1" applyFill="1" applyBorder="1" applyAlignment="1">
      <alignment horizontal="center" vertical="center" wrapText="1"/>
    </xf>
    <xf numFmtId="0" fontId="25" fillId="2" borderId="0" xfId="1" applyFont="1" applyFill="1" applyBorder="1" applyAlignment="1">
      <alignment horizontal="right" vertical="top" wrapText="1" readingOrder="2"/>
    </xf>
    <xf numFmtId="0" fontId="25" fillId="2" borderId="0" xfId="1" applyFont="1" applyFill="1" applyBorder="1" applyAlignment="1">
      <alignment horizontal="left" vertical="top" wrapText="1"/>
    </xf>
    <xf numFmtId="0" fontId="23" fillId="2" borderId="0" xfId="1" applyFont="1" applyFill="1" applyBorder="1" applyAlignment="1">
      <alignment horizontal="center" vertical="center" wrapText="1"/>
    </xf>
    <xf numFmtId="0" fontId="25" fillId="2" borderId="0" xfId="1" applyFont="1" applyFill="1" applyBorder="1" applyAlignment="1">
      <alignment horizontal="right" vertical="center" wrapText="1"/>
    </xf>
    <xf numFmtId="0" fontId="20" fillId="2" borderId="0" xfId="1" applyFont="1" applyFill="1" applyBorder="1" applyAlignment="1">
      <alignment horizontal="center" vertical="center"/>
    </xf>
    <xf numFmtId="0" fontId="22" fillId="0" borderId="0" xfId="0" applyFont="1" applyAlignment="1">
      <alignment horizontal="center" vertical="center"/>
    </xf>
    <xf numFmtId="0" fontId="22" fillId="0" borderId="0" xfId="0" applyFont="1" applyAlignment="1">
      <alignment vertical="center"/>
    </xf>
    <xf numFmtId="0" fontId="21" fillId="3" borderId="6" xfId="1" applyFont="1" applyFill="1" applyBorder="1" applyAlignment="1">
      <alignment horizontal="center" vertical="center" wrapText="1"/>
    </xf>
    <xf numFmtId="0" fontId="25" fillId="2" borderId="0" xfId="1" applyFont="1" applyFill="1" applyBorder="1" applyAlignment="1">
      <alignment horizontal="right" vertical="top" wrapText="1"/>
    </xf>
    <xf numFmtId="0" fontId="23" fillId="3" borderId="7" xfId="1" applyFont="1" applyFill="1" applyBorder="1" applyAlignment="1">
      <alignment horizontal="center" vertical="center" wrapText="1"/>
    </xf>
    <xf numFmtId="0" fontId="23" fillId="3" borderId="8" xfId="1" applyFont="1" applyFill="1" applyBorder="1" applyAlignment="1">
      <alignment horizontal="center" vertical="center" wrapText="1"/>
    </xf>
    <xf numFmtId="0" fontId="23" fillId="3" borderId="11" xfId="1" applyFont="1" applyFill="1" applyBorder="1" applyAlignment="1">
      <alignment horizontal="center" vertical="center" wrapText="1"/>
    </xf>
    <xf numFmtId="0" fontId="23" fillId="3" borderId="15" xfId="1" applyFont="1" applyFill="1" applyBorder="1" applyAlignment="1">
      <alignment horizontal="center" vertical="center" wrapText="1"/>
    </xf>
    <xf numFmtId="0" fontId="24" fillId="2" borderId="0" xfId="1" applyFont="1" applyFill="1" applyBorder="1" applyAlignment="1">
      <alignment horizontal="left" vertical="center" wrapText="1"/>
    </xf>
    <xf numFmtId="0" fontId="18" fillId="3" borderId="5" xfId="1" applyFont="1" applyFill="1" applyBorder="1" applyAlignment="1">
      <alignment horizontal="center" vertical="center" wrapText="1"/>
    </xf>
    <xf numFmtId="3" fontId="18" fillId="2" borderId="0" xfId="1" applyNumberFormat="1" applyFont="1" applyFill="1" applyBorder="1" applyAlignment="1">
      <alignment horizontal="center" vertical="center" wrapText="1"/>
    </xf>
    <xf numFmtId="0" fontId="20" fillId="2" borderId="0" xfId="1" quotePrefix="1" applyFont="1" applyFill="1" applyBorder="1" applyAlignment="1">
      <alignment horizontal="center" vertical="center" wrapText="1"/>
    </xf>
    <xf numFmtId="0" fontId="21" fillId="3" borderId="4" xfId="1" applyFont="1" applyFill="1" applyBorder="1" applyAlignment="1">
      <alignment horizontal="center" vertical="center" wrapText="1"/>
    </xf>
    <xf numFmtId="0" fontId="21" fillId="3" borderId="5" xfId="1" applyFont="1" applyFill="1" applyBorder="1" applyAlignment="1">
      <alignment horizontal="center" vertical="center" wrapText="1"/>
    </xf>
    <xf numFmtId="0" fontId="25" fillId="2" borderId="0" xfId="2" applyFont="1" applyFill="1" applyAlignment="1">
      <alignment horizontal="right" vertical="center" wrapText="1" indent="1"/>
    </xf>
    <xf numFmtId="0" fontId="25" fillId="2" borderId="0" xfId="2" applyFont="1" applyFill="1" applyAlignment="1">
      <alignment horizontal="left" vertical="center" wrapText="1"/>
    </xf>
    <xf numFmtId="0" fontId="20" fillId="2" borderId="0" xfId="1" applyFont="1" applyFill="1" applyAlignment="1">
      <alignment horizontal="center" vertical="center" wrapText="1"/>
    </xf>
    <xf numFmtId="0" fontId="23" fillId="2" borderId="0" xfId="1" applyFont="1" applyFill="1" applyBorder="1" applyAlignment="1">
      <alignment vertical="center" wrapText="1"/>
    </xf>
    <xf numFmtId="0" fontId="21" fillId="3" borderId="2" xfId="1" applyFont="1" applyFill="1" applyBorder="1" applyAlignment="1">
      <alignment horizontal="center" vertical="center" wrapText="1"/>
    </xf>
    <xf numFmtId="0" fontId="23" fillId="2" borderId="5" xfId="1" applyFont="1" applyFill="1" applyBorder="1" applyAlignment="1">
      <alignment horizontal="right" vertical="center" wrapText="1" indent="2"/>
    </xf>
    <xf numFmtId="0" fontId="32" fillId="3" borderId="2" xfId="1" applyFont="1" applyFill="1" applyBorder="1" applyAlignment="1">
      <alignment horizontal="center" vertical="center" wrapText="1"/>
    </xf>
    <xf numFmtId="0" fontId="48" fillId="3" borderId="2" xfId="1" applyFont="1" applyFill="1" applyBorder="1" applyAlignment="1">
      <alignment horizontal="center" vertical="center" textRotation="90" wrapText="1"/>
    </xf>
    <xf numFmtId="0" fontId="25" fillId="2" borderId="0" xfId="2" applyFont="1" applyFill="1" applyAlignment="1">
      <alignment vertical="center" wrapText="1"/>
    </xf>
    <xf numFmtId="0" fontId="21" fillId="2" borderId="0" xfId="1" applyFont="1" applyFill="1" applyBorder="1" applyAlignment="1">
      <alignment horizontal="right" vertical="center" wrapText="1" indent="3"/>
    </xf>
    <xf numFmtId="0" fontId="20" fillId="2" borderId="0" xfId="5" applyFont="1" applyFill="1" applyAlignment="1">
      <alignment horizontal="center" vertical="center" wrapText="1"/>
    </xf>
    <xf numFmtId="0" fontId="23" fillId="2" borderId="0" xfId="1" applyFont="1" applyFill="1" applyBorder="1" applyAlignment="1">
      <alignment horizontal="right" vertical="center" wrapText="1" indent="2"/>
    </xf>
    <xf numFmtId="0" fontId="21" fillId="2" borderId="5" xfId="1" applyFont="1" applyFill="1" applyBorder="1" applyAlignment="1">
      <alignment horizontal="right" vertical="center" wrapText="1" indent="2"/>
    </xf>
    <xf numFmtId="0" fontId="25" fillId="2" borderId="0" xfId="0" applyFont="1" applyFill="1" applyAlignment="1">
      <alignment horizontal="left" vertical="center" wrapText="1"/>
    </xf>
    <xf numFmtId="0" fontId="23" fillId="2" borderId="5" xfId="0" applyFont="1" applyFill="1" applyBorder="1" applyAlignment="1">
      <alignment horizontal="right" vertical="center" wrapText="1" indent="2"/>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5" fillId="2" borderId="0" xfId="0" applyFont="1" applyFill="1" applyAlignment="1">
      <alignment horizontal="right" vertical="center" wrapText="1" indent="1"/>
    </xf>
    <xf numFmtId="0" fontId="27" fillId="2" borderId="0" xfId="1" applyFont="1" applyFill="1" applyAlignment="1">
      <alignment horizontal="center" vertical="center" wrapText="1"/>
    </xf>
    <xf numFmtId="0" fontId="30" fillId="2" borderId="0" xfId="1" applyFont="1" applyFill="1" applyAlignment="1">
      <alignment horizontal="right" vertical="top" wrapText="1" readingOrder="2"/>
    </xf>
    <xf numFmtId="0" fontId="20" fillId="2" borderId="0" xfId="3" applyFont="1" applyFill="1" applyAlignment="1">
      <alignment horizontal="center" vertical="center" wrapText="1"/>
    </xf>
    <xf numFmtId="0" fontId="25" fillId="2" borderId="0" xfId="1" applyFont="1" applyFill="1" applyAlignment="1">
      <alignment horizontal="right" vertical="center" wrapText="1" readingOrder="2"/>
    </xf>
    <xf numFmtId="0" fontId="25" fillId="2" borderId="0" xfId="3" applyFont="1" applyFill="1" applyBorder="1" applyAlignment="1">
      <alignment horizontal="left" vertical="top" wrapText="1"/>
    </xf>
    <xf numFmtId="0" fontId="32" fillId="5" borderId="0" xfId="1" applyFont="1" applyFill="1" applyBorder="1" applyAlignment="1">
      <alignment horizontal="center" vertical="center" wrapText="1" readingOrder="1"/>
    </xf>
    <xf numFmtId="0" fontId="32" fillId="5" borderId="0" xfId="1" applyFont="1" applyFill="1" applyBorder="1" applyAlignment="1">
      <alignment horizontal="center" vertical="center" wrapText="1"/>
    </xf>
    <xf numFmtId="0" fontId="32" fillId="5" borderId="0" xfId="1" applyFont="1" applyFill="1" applyBorder="1" applyAlignment="1">
      <alignment horizontal="center" vertical="top" wrapText="1"/>
    </xf>
    <xf numFmtId="0" fontId="21" fillId="3" borderId="16" xfId="1" applyFont="1" applyFill="1" applyBorder="1" applyAlignment="1">
      <alignment horizontal="center" vertical="center" wrapText="1"/>
    </xf>
    <xf numFmtId="0" fontId="32" fillId="3" borderId="17" xfId="1" applyFont="1" applyFill="1" applyBorder="1" applyAlignment="1">
      <alignment horizontal="center" vertical="center" wrapText="1" readingOrder="1"/>
    </xf>
    <xf numFmtId="0" fontId="32" fillId="3" borderId="17" xfId="1" applyFont="1" applyFill="1" applyBorder="1" applyAlignment="1">
      <alignment horizontal="center" vertical="center" wrapText="1"/>
    </xf>
    <xf numFmtId="0" fontId="32" fillId="3" borderId="17" xfId="1" applyFont="1" applyFill="1" applyBorder="1" applyAlignment="1">
      <alignment horizontal="center" vertical="top" wrapText="1"/>
    </xf>
    <xf numFmtId="0" fontId="21" fillId="3" borderId="18" xfId="1" applyFont="1" applyFill="1" applyBorder="1" applyAlignment="1">
      <alignment horizontal="center" vertical="center" wrapText="1"/>
    </xf>
  </cellXfs>
  <cellStyles count="10">
    <cellStyle name="Currency 2" xfId="6"/>
    <cellStyle name="Normal" xfId="0" builtinId="0"/>
    <cellStyle name="Normal 2" xfId="1"/>
    <cellStyle name="Normal 2_Book1" xfId="5"/>
    <cellStyle name="Normal 3" xfId="7"/>
    <cellStyle name="Normal 3_Book1" xfId="2"/>
    <cellStyle name="Normal 4" xfId="8"/>
    <cellStyle name="Normal 5" xfId="9"/>
    <cellStyle name="Normal_chap4-new table (2)"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1.xml"/><Relationship Id="rId18" Type="http://schemas.openxmlformats.org/officeDocument/2006/relationships/worksheet" Target="worksheets/sheet16.xml"/><Relationship Id="rId26" Type="http://schemas.openxmlformats.org/officeDocument/2006/relationships/worksheet" Target="worksheets/sheet23.xml"/><Relationship Id="rId3" Type="http://schemas.openxmlformats.org/officeDocument/2006/relationships/worksheet" Target="worksheets/sheet3.xml"/><Relationship Id="rId21" Type="http://schemas.openxmlformats.org/officeDocument/2006/relationships/worksheet" Target="worksheets/sheet19.xml"/><Relationship Id="rId34" Type="http://schemas.openxmlformats.org/officeDocument/2006/relationships/customXml" Target="../customXml/item1.xml"/><Relationship Id="rId7" Type="http://schemas.openxmlformats.org/officeDocument/2006/relationships/worksheet" Target="worksheets/sheet6.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chartsheet" Target="chartsheets/sheet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29" Type="http://schemas.openxmlformats.org/officeDocument/2006/relationships/worksheet" Target="worksheets/sheet26.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24" Type="http://schemas.openxmlformats.org/officeDocument/2006/relationships/worksheet" Target="worksheets/sheet22.xml"/><Relationship Id="rId32" Type="http://schemas.openxmlformats.org/officeDocument/2006/relationships/sharedStrings" Target="sharedStrings.xml"/><Relationship Id="rId5" Type="http://schemas.openxmlformats.org/officeDocument/2006/relationships/worksheet" Target="worksheets/sheet4.xml"/><Relationship Id="rId15" Type="http://schemas.openxmlformats.org/officeDocument/2006/relationships/worksheet" Target="worksheets/sheet13.xml"/><Relationship Id="rId23" Type="http://schemas.openxmlformats.org/officeDocument/2006/relationships/worksheet" Target="worksheets/sheet21.xml"/><Relationship Id="rId28" Type="http://schemas.openxmlformats.org/officeDocument/2006/relationships/worksheet" Target="worksheets/sheet25.xml"/><Relationship Id="rId36" Type="http://schemas.openxmlformats.org/officeDocument/2006/relationships/customXml" Target="../customXml/item3.xml"/><Relationship Id="rId10" Type="http://schemas.openxmlformats.org/officeDocument/2006/relationships/worksheet" Target="worksheets/sheet8.xml"/><Relationship Id="rId19" Type="http://schemas.openxmlformats.org/officeDocument/2006/relationships/worksheet" Target="worksheets/sheet17.xml"/><Relationship Id="rId31" Type="http://schemas.openxmlformats.org/officeDocument/2006/relationships/styles" Target="styles.xml"/><Relationship Id="rId4" Type="http://schemas.openxmlformats.org/officeDocument/2006/relationships/chartsheet" Target="chartsheets/sheet1.xml"/><Relationship Id="rId9" Type="http://schemas.openxmlformats.org/officeDocument/2006/relationships/chartsheet" Target="chartsheets/sheet2.xml"/><Relationship Id="rId14" Type="http://schemas.openxmlformats.org/officeDocument/2006/relationships/worksheet" Target="worksheets/sheet12.xml"/><Relationship Id="rId22" Type="http://schemas.openxmlformats.org/officeDocument/2006/relationships/worksheet" Target="worksheets/sheet20.xml"/><Relationship Id="rId27" Type="http://schemas.openxmlformats.org/officeDocument/2006/relationships/worksheet" Target="worksheets/sheet24.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hPercent val="52"/>
      <c:rotY val="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6.5414306507900311E-2"/>
          <c:y val="0.15334420880913541"/>
          <c:w val="0.93458569349209974"/>
          <c:h val="0.66891455044465276"/>
        </c:manualLayout>
      </c:layout>
      <c:bar3D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'بيانات الرسومات'!$B$3:$H$3</c:f>
              <c:strCache>
                <c:ptCount val="7"/>
                <c:pt idx="0">
                  <c:v>أطباء الأسنان
Dentists</c:v>
                </c:pt>
                <c:pt idx="1">
                  <c:v>فنيو الأسنان 
Dental Technicians</c:v>
                </c:pt>
                <c:pt idx="2">
                  <c:v>الصيادلة ومساعديهم
Pharmacists and
Dispensers</c:v>
                </c:pt>
                <c:pt idx="3">
                  <c:v>الممرضون
Nurses</c:v>
                </c:pt>
                <c:pt idx="4">
                  <c:v>الفنيون
Technicians</c:v>
                </c:pt>
                <c:pt idx="5">
                  <c:v>الإداريون والكتبة
Administrators and Clerks</c:v>
                </c:pt>
                <c:pt idx="6">
                  <c:v> آخرون
Others</c:v>
                </c:pt>
              </c:strCache>
            </c:strRef>
          </c:cat>
          <c:val>
            <c:numRef>
              <c:f>'بيانات الرسومات'!$B$4:$H$4</c:f>
              <c:numCache>
                <c:formatCode>General</c:formatCode>
                <c:ptCount val="7"/>
              </c:numCache>
            </c:numRef>
          </c:val>
          <c:extLst>
            <c:ext xmlns:c16="http://schemas.microsoft.com/office/drawing/2014/chart" uri="{C3380CC4-5D6E-409C-BE32-E72D297353CC}">
              <c16:uniqueId val="{00000006-53BC-4AFF-A9CA-5A3308C9124F}"/>
            </c:ext>
          </c:extLst>
        </c:ser>
        <c:ser>
          <c:idx val="1"/>
          <c:order val="1"/>
          <c:spPr>
            <a:solidFill>
              <a:srgbClr val="FF0000"/>
            </a:solidFill>
          </c:spPr>
          <c:invertIfNegative val="0"/>
          <c:dLbls>
            <c:dLbl>
              <c:idx val="3"/>
              <c:layout>
                <c:manualLayout>
                  <c:x val="0"/>
                  <c:y val="1.52256661228928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9C6-4728-951C-A45D7FA735C3}"/>
                </c:ext>
              </c:extLst>
            </c:dLbl>
            <c:dLbl>
              <c:idx val="4"/>
              <c:layout>
                <c:manualLayout>
                  <c:x val="0"/>
                  <c:y val="8.70038064165307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C6-4728-951C-A45D7FA735C3}"/>
                </c:ext>
              </c:extLst>
            </c:dLbl>
            <c:dLbl>
              <c:idx val="5"/>
              <c:layout>
                <c:manualLayout>
                  <c:x val="0"/>
                  <c:y val="8.70038064165307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9C6-4728-951C-A45D7FA735C3}"/>
                </c:ext>
              </c:extLst>
            </c:dLbl>
            <c:dLbl>
              <c:idx val="6"/>
              <c:layout>
                <c:manualLayout>
                  <c:x val="0"/>
                  <c:y val="6.52528548123980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9C6-4728-951C-A45D7FA735C3}"/>
                </c:ext>
              </c:extLst>
            </c:dLbl>
            <c:spPr>
              <a:noFill/>
              <a:ln>
                <a:noFill/>
              </a:ln>
              <a:effectLst/>
            </c:spPr>
            <c:txPr>
              <a:bodyPr wrap="square" lIns="38100" tIns="19050" rIns="38100" bIns="19050" anchor="ctr">
                <a:spAutoFit/>
              </a:bodyPr>
              <a:lstStyle/>
              <a:p>
                <a:pPr>
                  <a:defRPr sz="1000"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'بيانات الرسومات'!$B$3:$H$3</c:f>
              <c:strCache>
                <c:ptCount val="7"/>
                <c:pt idx="0">
                  <c:v>أطباء الأسنان
Dentists</c:v>
                </c:pt>
                <c:pt idx="1">
                  <c:v>فنيو الأسنان 
Dental Technicians</c:v>
                </c:pt>
                <c:pt idx="2">
                  <c:v>الصيادلة ومساعديهم
Pharmacists and
Dispensers</c:v>
                </c:pt>
                <c:pt idx="3">
                  <c:v>الممرضون
Nurses</c:v>
                </c:pt>
                <c:pt idx="4">
                  <c:v>الفنيون
Technicians</c:v>
                </c:pt>
                <c:pt idx="5">
                  <c:v>الإداريون والكتبة
Administrators and Clerks</c:v>
                </c:pt>
                <c:pt idx="6">
                  <c:v> آخرون
Others</c:v>
                </c:pt>
              </c:strCache>
            </c:strRef>
          </c:cat>
          <c:val>
            <c:numRef>
              <c:f>'بيانات الرسومات'!$B$5:$H$5</c:f>
              <c:numCache>
                <c:formatCode>#,##0</c:formatCode>
                <c:ptCount val="7"/>
                <c:pt idx="0">
                  <c:v>149</c:v>
                </c:pt>
                <c:pt idx="1">
                  <c:v>238</c:v>
                </c:pt>
                <c:pt idx="2">
                  <c:v>480</c:v>
                </c:pt>
                <c:pt idx="3">
                  <c:v>4790</c:v>
                </c:pt>
                <c:pt idx="4">
                  <c:v>2021</c:v>
                </c:pt>
                <c:pt idx="5">
                  <c:v>2084</c:v>
                </c:pt>
                <c:pt idx="6">
                  <c:v>143</c:v>
                </c:pt>
              </c:numCache>
            </c:numRef>
          </c:val>
          <c:shape val="cylinder"/>
          <c:extLst>
            <c:ext xmlns:c16="http://schemas.microsoft.com/office/drawing/2014/chart" uri="{C3380CC4-5D6E-409C-BE32-E72D297353CC}">
              <c16:uniqueId val="{00000000-89C6-4728-951C-A45D7FA735C3}"/>
            </c:ext>
          </c:extLst>
        </c:ser>
        <c:dLbls>
          <c:showLegendKey val="0"/>
          <c:showVal val="1"/>
          <c:showCatName val="0"/>
          <c:showSerName val="0"/>
          <c:showPercent val="0"/>
          <c:showBubbleSize val="0"/>
        </c:dLbls>
        <c:gapWidth val="150"/>
        <c:shape val="box"/>
        <c:axId val="1520328128"/>
        <c:axId val="1520322688"/>
        <c:axId val="0"/>
      </c:bar3DChart>
      <c:catAx>
        <c:axId val="15203281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00" b="0"/>
            </a:pPr>
            <a:endParaRPr lang="en-US"/>
          </a:p>
        </c:txPr>
        <c:crossAx val="1520322688"/>
        <c:crosses val="autoZero"/>
        <c:auto val="1"/>
        <c:lblAlgn val="ctr"/>
        <c:lblOffset val="100"/>
        <c:tickLblSkip val="1"/>
        <c:tickMarkSkip val="1"/>
        <c:noMultiLvlLbl val="0"/>
      </c:catAx>
      <c:valAx>
        <c:axId val="1520322688"/>
        <c:scaling>
          <c:orientation val="minMax"/>
        </c:scaling>
        <c:delete val="0"/>
        <c:axPos val="l"/>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a:pPr>
            <a:endParaRPr lang="en-US"/>
          </a:p>
        </c:txPr>
        <c:crossAx val="1520328128"/>
        <c:crosses val="autoZero"/>
        <c:crossBetween val="between"/>
      </c:valAx>
      <c:spPr>
        <a:noFill/>
        <a:ln w="25400">
          <a:noFill/>
        </a:ln>
      </c:spPr>
    </c:plotArea>
    <c:plotVisOnly val="1"/>
    <c:dispBlanksAs val="gap"/>
    <c:showDLblsOverMax val="0"/>
  </c:chart>
  <c:spPr>
    <a:noFill/>
    <a:ln w="9525">
      <a:noFill/>
    </a:ln>
  </c:spPr>
  <c:txPr>
    <a:bodyPr/>
    <a:lstStyle/>
    <a:p>
      <a:pPr>
        <a:defRPr sz="900" b="1" i="0" u="none" strike="noStrike" baseline="0">
          <a:solidFill>
            <a:srgbClr val="000000"/>
          </a:solidFill>
          <a:latin typeface="Dubai" panose="020B0503030403030204" pitchFamily="34" charset="-78"/>
          <a:ea typeface="WinSoft Pro"/>
          <a:cs typeface="Dubai" panose="020B0503030403030204" pitchFamily="34" charset="-78"/>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76646706586827"/>
          <c:y val="0.14525993883792049"/>
          <c:w val="0.81137724550898205"/>
          <c:h val="0.71100917431192656"/>
        </c:manualLayout>
      </c:layout>
      <c:barChart>
        <c:barDir val="col"/>
        <c:grouping val="clustered"/>
        <c:varyColors val="0"/>
        <c:ser>
          <c:idx val="0"/>
          <c:order val="0"/>
          <c:tx>
            <c:strRef>
              <c:f>'بيانات الرسومات'!$C$9</c:f>
              <c:strCache>
                <c:ptCount val="1"/>
                <c:pt idx="0">
                  <c:v>مرضى القسم الداخلي
Inpatients</c:v>
                </c:pt>
              </c:strCache>
            </c:strRef>
          </c:tx>
          <c:spPr>
            <a:solidFill>
              <a:srgbClr val="C0C0C0"/>
            </a:solidFill>
            <a:ln w="25400">
              <a:no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'بيانات الرسومات'!$B$10:$B$12</c:f>
              <c:numCache>
                <c:formatCode>General</c:formatCode>
                <c:ptCount val="3"/>
                <c:pt idx="0">
                  <c:v>2017</c:v>
                </c:pt>
                <c:pt idx="1">
                  <c:v>2018</c:v>
                </c:pt>
                <c:pt idx="2">
                  <c:v>2019</c:v>
                </c:pt>
              </c:numCache>
            </c:numRef>
          </c:cat>
          <c:val>
            <c:numRef>
              <c:f>'بيانات الرسومات'!$C$10:$C$12</c:f>
              <c:numCache>
                <c:formatCode>General</c:formatCode>
                <c:ptCount val="3"/>
                <c:pt idx="0">
                  <c:v>303212</c:v>
                </c:pt>
                <c:pt idx="1">
                  <c:v>252733</c:v>
                </c:pt>
                <c:pt idx="2">
                  <c:v>319579</c:v>
                </c:pt>
              </c:numCache>
            </c:numRef>
          </c:val>
          <c:extLst>
            <c:ext xmlns:c16="http://schemas.microsoft.com/office/drawing/2014/chart" uri="{C3380CC4-5D6E-409C-BE32-E72D297353CC}">
              <c16:uniqueId val="{00000003-5B8F-49A2-99CD-6C8E75AC5AEF}"/>
            </c:ext>
          </c:extLst>
        </c:ser>
        <c:ser>
          <c:idx val="1"/>
          <c:order val="1"/>
          <c:tx>
            <c:strRef>
              <c:f>'بيانات الرسومات'!$D$9</c:f>
              <c:strCache>
                <c:ptCount val="1"/>
                <c:pt idx="0">
                  <c:v>المترددون على العيادات التخصصية
Attendants to Speciality Clinics</c:v>
                </c:pt>
              </c:strCache>
            </c:strRef>
          </c:tx>
          <c:spPr>
            <a:solidFill>
              <a:srgbClr val="FF0000"/>
            </a:solidFill>
            <a:ln w="25400">
              <a:no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'بيانات الرسومات'!$B$10:$B$12</c:f>
              <c:numCache>
                <c:formatCode>General</c:formatCode>
                <c:ptCount val="3"/>
                <c:pt idx="0">
                  <c:v>2017</c:v>
                </c:pt>
                <c:pt idx="1">
                  <c:v>2018</c:v>
                </c:pt>
                <c:pt idx="2">
                  <c:v>2019</c:v>
                </c:pt>
              </c:numCache>
            </c:numRef>
          </c:cat>
          <c:val>
            <c:numRef>
              <c:f>'بيانات الرسومات'!$D$10:$D$12</c:f>
              <c:numCache>
                <c:formatCode>General</c:formatCode>
                <c:ptCount val="3"/>
                <c:pt idx="0">
                  <c:v>4748190</c:v>
                </c:pt>
                <c:pt idx="1">
                  <c:v>5109260</c:v>
                </c:pt>
                <c:pt idx="2">
                  <c:v>5528138</c:v>
                </c:pt>
              </c:numCache>
            </c:numRef>
          </c:val>
          <c:extLst>
            <c:ext xmlns:c16="http://schemas.microsoft.com/office/drawing/2014/chart" uri="{C3380CC4-5D6E-409C-BE32-E72D297353CC}">
              <c16:uniqueId val="{00000007-5B8F-49A2-99CD-6C8E75AC5AEF}"/>
            </c:ext>
          </c:extLst>
        </c:ser>
        <c:dLbls>
          <c:showLegendKey val="0"/>
          <c:showVal val="0"/>
          <c:showCatName val="0"/>
          <c:showSerName val="0"/>
          <c:showPercent val="0"/>
          <c:showBubbleSize val="0"/>
        </c:dLbls>
        <c:gapWidth val="150"/>
        <c:axId val="1520332480"/>
        <c:axId val="1520336288"/>
      </c:barChart>
      <c:catAx>
        <c:axId val="1520332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520336288"/>
        <c:crosses val="autoZero"/>
        <c:auto val="1"/>
        <c:lblAlgn val="ctr"/>
        <c:lblOffset val="100"/>
        <c:tickLblSkip val="1"/>
        <c:tickMarkSkip val="1"/>
        <c:noMultiLvlLbl val="0"/>
      </c:catAx>
      <c:valAx>
        <c:axId val="15203362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520332480"/>
        <c:crosses val="autoZero"/>
        <c:crossBetween val="between"/>
      </c:valAx>
      <c:spPr>
        <a:noFill/>
        <a:ln w="25400">
          <a:noFill/>
        </a:ln>
      </c:spPr>
    </c:plotArea>
    <c:legend>
      <c:legendPos val="b"/>
      <c:layout>
        <c:manualLayout>
          <c:xMode val="edge"/>
          <c:yMode val="edge"/>
          <c:x val="0.33360594189990517"/>
          <c:y val="0.95314666311872309"/>
          <c:w val="0.42702492518765484"/>
          <c:h val="4.5843463115497647E-2"/>
        </c:manualLayout>
      </c:layout>
      <c:overlay val="0"/>
      <c:spPr>
        <a:solidFill>
          <a:srgbClr val="FFFFFF"/>
        </a:solidFill>
        <a:ln w="25400">
          <a:noFill/>
        </a:ln>
      </c:spPr>
      <c:txPr>
        <a:bodyPr/>
        <a:lstStyle/>
        <a:p>
          <a:pPr>
            <a:defRPr sz="1000"/>
          </a:pPr>
          <a:endParaRPr lang="en-US"/>
        </a:p>
      </c:txPr>
    </c:legend>
    <c:plotVisOnly val="1"/>
    <c:dispBlanksAs val="gap"/>
    <c:showDLblsOverMax val="0"/>
  </c:chart>
  <c:spPr>
    <a:noFill/>
    <a:ln w="9525">
      <a:noFill/>
    </a:ln>
  </c:spPr>
  <c:txPr>
    <a:bodyPr/>
    <a:lstStyle/>
    <a:p>
      <a:pPr>
        <a:defRPr sz="1000" b="1" i="0" u="none" strike="noStrike" baseline="0">
          <a:solidFill>
            <a:srgbClr val="000000"/>
          </a:solidFill>
          <a:latin typeface="Dubai" panose="020B0503030403030204" pitchFamily="34" charset="-78"/>
          <a:ea typeface="WinSoft Pro"/>
          <a:cs typeface="Dubai" panose="020B0503030403030204" pitchFamily="34" charset="-78"/>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9099310804412E-2"/>
          <c:y val="0.20454401668846769"/>
          <c:w val="0.8573981259024136"/>
          <c:h val="0.63902280130293154"/>
        </c:manualLayout>
      </c:layout>
      <c:barChart>
        <c:barDir val="col"/>
        <c:grouping val="clustered"/>
        <c:varyColors val="0"/>
        <c:ser>
          <c:idx val="0"/>
          <c:order val="0"/>
          <c:tx>
            <c:strRef>
              <c:f>'بيانات الرسومات'!$E$36</c:f>
              <c:strCache>
                <c:ptCount val="1"/>
                <c:pt idx="0">
                  <c:v>المهام الإنقاذية وحوادث أخرى
  Rescue Operations and Other Accidents</c:v>
                </c:pt>
              </c:strCache>
            </c:strRef>
          </c:tx>
          <c:spPr>
            <a:solidFill>
              <a:schemeClr val="accent1"/>
            </a:solidFill>
            <a:ln>
              <a:noFill/>
            </a:ln>
            <a:effectLst/>
          </c:spPr>
          <c:invertIfNegative val="0"/>
          <c:dLbls>
            <c:dLbl>
              <c:idx val="0"/>
              <c:layout>
                <c:manualLayout>
                  <c:x val="-1.4847809948032938E-3"/>
                  <c:y val="8.686210640608035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2D-4966-9D6E-5EF2017BE17E}"/>
                </c:ext>
              </c:extLst>
            </c:dLbl>
            <c:dLbl>
              <c:idx val="2"/>
              <c:layout>
                <c:manualLayout>
                  <c:x val="-1.0888268179687477E-16"/>
                  <c:y val="1.30293159609121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891-45ED-A9BD-58A9538E769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Dubai" panose="020B0503030403030204" pitchFamily="34" charset="-78"/>
                    <a:ea typeface="+mn-ea"/>
                    <a:cs typeface="Dubai" panose="020B0503030403030204"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'بيانات الرسومات'!$F$35:$H$35</c:f>
              <c:numCache>
                <c:formatCode>General</c:formatCode>
                <c:ptCount val="3"/>
                <c:pt idx="0">
                  <c:v>2017</c:v>
                </c:pt>
                <c:pt idx="1">
                  <c:v>2018</c:v>
                </c:pt>
                <c:pt idx="2">
                  <c:v>2019</c:v>
                </c:pt>
              </c:numCache>
            </c:numRef>
          </c:cat>
          <c:val>
            <c:numRef>
              <c:f>'بيانات الرسومات'!$F$36:$H$36</c:f>
              <c:numCache>
                <c:formatCode>General</c:formatCode>
                <c:ptCount val="3"/>
                <c:pt idx="0">
                  <c:v>21</c:v>
                </c:pt>
                <c:pt idx="1">
                  <c:v>12</c:v>
                </c:pt>
                <c:pt idx="2">
                  <c:v>25</c:v>
                </c:pt>
              </c:numCache>
            </c:numRef>
          </c:val>
          <c:extLst>
            <c:ext xmlns:c16="http://schemas.microsoft.com/office/drawing/2014/chart" uri="{C3380CC4-5D6E-409C-BE32-E72D297353CC}">
              <c16:uniqueId val="{00000001-0C2D-4966-9D6E-5EF2017BE17E}"/>
            </c:ext>
          </c:extLst>
        </c:ser>
        <c:ser>
          <c:idx val="1"/>
          <c:order val="1"/>
          <c:tx>
            <c:strRef>
              <c:f>'بيانات الرسومات'!$E$37</c:f>
              <c:strCache>
                <c:ptCount val="1"/>
                <c:pt idx="0">
                  <c:v>حوادث الحريق  
 Fire Accidents</c:v>
                </c:pt>
              </c:strCache>
            </c:strRef>
          </c:tx>
          <c:spPr>
            <a:solidFill>
              <a:schemeClr val="accent2"/>
            </a:solidFill>
            <a:ln>
              <a:noFill/>
            </a:ln>
            <a:effectLst/>
          </c:spPr>
          <c:invertIfNegative val="0"/>
          <c:dLbls>
            <c:dLbl>
              <c:idx val="0"/>
              <c:layout>
                <c:manualLayout>
                  <c:x val="0"/>
                  <c:y val="6.514657980456006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91-45ED-A9BD-58A9538E7698}"/>
                </c:ext>
              </c:extLst>
            </c:dLbl>
            <c:dLbl>
              <c:idx val="2"/>
              <c:layout>
                <c:manualLayout>
                  <c:x val="-4.4543429844099086E-3"/>
                  <c:y val="4.343105320304017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91-45ED-A9BD-58A9538E769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Dubai" panose="020B0503030403030204" pitchFamily="34" charset="-78"/>
                    <a:ea typeface="+mn-ea"/>
                    <a:cs typeface="Dubai" panose="020B0503030403030204"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'بيانات الرسومات'!$F$35:$H$35</c:f>
              <c:numCache>
                <c:formatCode>General</c:formatCode>
                <c:ptCount val="3"/>
                <c:pt idx="0">
                  <c:v>2017</c:v>
                </c:pt>
                <c:pt idx="1">
                  <c:v>2018</c:v>
                </c:pt>
                <c:pt idx="2">
                  <c:v>2019</c:v>
                </c:pt>
              </c:numCache>
            </c:numRef>
          </c:cat>
          <c:val>
            <c:numRef>
              <c:f>'بيانات الرسومات'!$F$37:$H$37</c:f>
              <c:numCache>
                <c:formatCode>General</c:formatCode>
                <c:ptCount val="3"/>
                <c:pt idx="0">
                  <c:v>68</c:v>
                </c:pt>
                <c:pt idx="1">
                  <c:v>14</c:v>
                </c:pt>
                <c:pt idx="2">
                  <c:v>11</c:v>
                </c:pt>
              </c:numCache>
            </c:numRef>
          </c:val>
          <c:extLst>
            <c:ext xmlns:c16="http://schemas.microsoft.com/office/drawing/2014/chart" uri="{C3380CC4-5D6E-409C-BE32-E72D297353CC}">
              <c16:uniqueId val="{00000002-0C2D-4966-9D6E-5EF2017BE17E}"/>
            </c:ext>
          </c:extLst>
        </c:ser>
        <c:dLbls>
          <c:dLblPos val="outEnd"/>
          <c:showLegendKey val="0"/>
          <c:showVal val="1"/>
          <c:showCatName val="0"/>
          <c:showSerName val="0"/>
          <c:showPercent val="0"/>
          <c:showBubbleSize val="0"/>
        </c:dLbls>
        <c:gapWidth val="199"/>
        <c:axId val="-2098845472"/>
        <c:axId val="-2098842208"/>
      </c:barChart>
      <c:catAx>
        <c:axId val="-2098845472"/>
        <c:scaling>
          <c:orientation val="minMax"/>
        </c:scaling>
        <c:delete val="0"/>
        <c:axPos val="b"/>
        <c:numFmt formatCode="General" sourceLinked="1"/>
        <c:majorTickMark val="none"/>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100" b="1" i="0" u="none" strike="noStrike" kern="1200" cap="none" spc="0" normalizeH="0" baseline="0">
                <a:solidFill>
                  <a:schemeClr val="tx1">
                    <a:lumMod val="65000"/>
                    <a:lumOff val="35000"/>
                  </a:schemeClr>
                </a:solidFill>
                <a:latin typeface="Dubai" panose="020B0503030403030204" pitchFamily="34" charset="-78"/>
                <a:ea typeface="+mn-ea"/>
                <a:cs typeface="Dubai" panose="020B0503030403030204" pitchFamily="34" charset="-78"/>
              </a:defRPr>
            </a:pPr>
            <a:endParaRPr lang="en-US"/>
          </a:p>
        </c:txPr>
        <c:crossAx val="-2098842208"/>
        <c:crosses val="autoZero"/>
        <c:auto val="0"/>
        <c:lblAlgn val="ctr"/>
        <c:lblOffset val="100"/>
        <c:noMultiLvlLbl val="0"/>
      </c:catAx>
      <c:valAx>
        <c:axId val="-2098842208"/>
        <c:scaling>
          <c:orientation val="minMax"/>
          <c:max val="7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Dubai" panose="020B0503030403030204" pitchFamily="34" charset="-78"/>
                <a:ea typeface="+mn-ea"/>
                <a:cs typeface="Dubai" panose="020B0503030403030204" pitchFamily="34" charset="-78"/>
              </a:defRPr>
            </a:pPr>
            <a:endParaRPr lang="en-US"/>
          </a:p>
        </c:txPr>
        <c:crossAx val="-2098845472"/>
        <c:crosses val="autoZero"/>
        <c:crossBetween val="between"/>
        <c:majorUnit val="10"/>
      </c:valAx>
      <c:spPr>
        <a:noFill/>
        <a:ln>
          <a:noFill/>
        </a:ln>
        <a:effectLst/>
      </c:spPr>
    </c:plotArea>
    <c:legend>
      <c:legendPos val="b"/>
      <c:layout>
        <c:manualLayout>
          <c:xMode val="edge"/>
          <c:yMode val="edge"/>
          <c:x val="0.22279045297511529"/>
          <c:y val="0.90495438884471691"/>
          <c:w val="0.56926678708591272"/>
          <c:h val="9.504561115528310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Dubai" panose="020B0503030403030204" pitchFamily="34" charset="-78"/>
              <a:ea typeface="+mn-ea"/>
              <a:cs typeface="Dubai" panose="020B0503030403030204" pitchFamily="34" charset="-78"/>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b="1">
          <a:latin typeface="Dubai" panose="020B0503030403030204" pitchFamily="34" charset="-78"/>
          <a:cs typeface="Dubai" panose="020B0503030403030204" pitchFamily="34" charset="-78"/>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69875004169345"/>
          <c:y val="0.30453848462444472"/>
          <c:w val="0.59646930008228549"/>
          <c:h val="0.4488950819748023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ED-438D-A7F6-FB104FE873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ED-438D-A7F6-FB104FE873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0ED-438D-A7F6-FB104FE873D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0ED-438D-A7F6-FB104FE873D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0ED-438D-A7F6-FB104FE873D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0ED-438D-A7F6-FB104FE873D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0ED-438D-A7F6-FB104FE873D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0ED-438D-A7F6-FB104FE873D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0ED-438D-A7F6-FB104FE873D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0ED-438D-A7F6-FB104FE873DD}"/>
              </c:ext>
            </c:extLst>
          </c:dPt>
          <c:dLbls>
            <c:dLbl>
              <c:idx val="0"/>
              <c:layout>
                <c:manualLayout>
                  <c:x val="-3.6321466707945262E-2"/>
                  <c:y val="-4.1419341874404415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D-438D-A7F6-FB104FE873DD}"/>
                </c:ext>
              </c:extLst>
            </c:dLbl>
            <c:dLbl>
              <c:idx val="1"/>
              <c:layout>
                <c:manualLayout>
                  <c:x val="2.2817460495700285E-3"/>
                  <c:y val="-3.768245103709010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D-438D-A7F6-FB104FE873DD}"/>
                </c:ext>
              </c:extLst>
            </c:dLbl>
            <c:dLbl>
              <c:idx val="2"/>
              <c:layout>
                <c:manualLayout>
                  <c:x val="-4.0192499310589762E-2"/>
                  <c:y val="-6.070647438233012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0ED-438D-A7F6-FB104FE873DD}"/>
                </c:ext>
              </c:extLst>
            </c:dLbl>
            <c:dLbl>
              <c:idx val="3"/>
              <c:layout>
                <c:manualLayout>
                  <c:x val="-3.5515784558244243E-4"/>
                  <c:y val="9.33163641200625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50ED-438D-A7F6-FB104FE873DD}"/>
                </c:ext>
              </c:extLst>
            </c:dLbl>
            <c:dLbl>
              <c:idx val="4"/>
              <c:layout>
                <c:manualLayout>
                  <c:x val="-7.5288765408377492E-2"/>
                  <c:y val="6.52474415940439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50ED-438D-A7F6-FB104FE873DD}"/>
                </c:ext>
              </c:extLst>
            </c:dLbl>
            <c:dLbl>
              <c:idx val="5"/>
              <c:layout>
                <c:manualLayout>
                  <c:x val="-2.9538703514136559E-2"/>
                  <c:y val="1.1883040838812496E-2"/>
                </c:manualLayout>
              </c:layout>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700" b="1" i="0" u="none" strike="noStrike" kern="1200" baseline="0">
                      <a:solidFill>
                        <a:schemeClr val="dk1">
                          <a:lumMod val="65000"/>
                          <a:lumOff val="35000"/>
                        </a:schemeClr>
                      </a:solidFill>
                      <a:latin typeface="Dubai" panose="020B0503030403030204" pitchFamily="34" charset="-78"/>
                      <a:ea typeface="+mn-ea"/>
                      <a:cs typeface="Dubai" panose="020B0503030403030204" pitchFamily="34"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8649963286262392"/>
                      <c:h val="7.605764323758675E-2"/>
                    </c:manualLayout>
                  </c15:layout>
                </c:ext>
                <c:ext xmlns:c16="http://schemas.microsoft.com/office/drawing/2014/chart" uri="{C3380CC4-5D6E-409C-BE32-E72D297353CC}">
                  <c16:uniqueId val="{0000000B-50ED-438D-A7F6-FB104FE873DD}"/>
                </c:ext>
              </c:extLst>
            </c:dLbl>
            <c:dLbl>
              <c:idx val="6"/>
              <c:layout>
                <c:manualLayout>
                  <c:x val="-1.7907753856821591E-2"/>
                  <c:y val="-1.585351769421846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50ED-438D-A7F6-FB104FE873DD}"/>
                </c:ext>
              </c:extLst>
            </c:dLbl>
            <c:dLbl>
              <c:idx val="7"/>
              <c:layout>
                <c:manualLayout>
                  <c:x val="2.5791694286139775E-2"/>
                  <c:y val="-3.796811640661990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50ED-438D-A7F6-FB104FE873DD}"/>
                </c:ext>
              </c:extLst>
            </c:dLbl>
            <c:dLbl>
              <c:idx val="8"/>
              <c:layout>
                <c:manualLayout>
                  <c:x val="0.114069559261328"/>
                  <c:y val="-2.641828194116660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50ED-438D-A7F6-FB104FE873DD}"/>
                </c:ext>
              </c:extLst>
            </c:dLbl>
            <c:dLbl>
              <c:idx val="9"/>
              <c:layout>
                <c:manualLayout>
                  <c:x val="0.16286524061709146"/>
                  <c:y val="1.609290175313510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50ED-438D-A7F6-FB104FE873DD}"/>
                </c:ext>
              </c:extLst>
            </c:dLbl>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800" b="1" i="0" u="none" strike="noStrike" kern="1200" baseline="0">
                    <a:solidFill>
                      <a:schemeClr val="dk1">
                        <a:lumMod val="65000"/>
                        <a:lumOff val="35000"/>
                      </a:schemeClr>
                    </a:solidFill>
                    <a:latin typeface="Dubai" panose="020B0503030403030204" pitchFamily="34" charset="-78"/>
                    <a:ea typeface="+mn-ea"/>
                    <a:cs typeface="Dubai" panose="020B0503030403030204" pitchFamily="34" charset="-78"/>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'بيانات الرسومات'!$B$41:$K$41</c:f>
              <c:strCache>
                <c:ptCount val="10"/>
                <c:pt idx="0">
                  <c:v>منشآت سكنية</c:v>
                </c:pt>
                <c:pt idx="1">
                  <c:v>شقق وبنايات</c:v>
                </c:pt>
                <c:pt idx="2">
                  <c:v>منشآت تجارية</c:v>
                </c:pt>
                <c:pt idx="3">
                  <c:v>منشآت حكومية</c:v>
                </c:pt>
                <c:pt idx="4">
                  <c:v>منشآت صناعية</c:v>
                </c:pt>
                <c:pt idx="5">
                  <c:v>وسائل نقل ( بحرية / جوية )</c:v>
                </c:pt>
                <c:pt idx="6">
                  <c:v>مباني قيد الإنشاء</c:v>
                </c:pt>
                <c:pt idx="7">
                  <c:v>أبراج عالية</c:v>
                </c:pt>
                <c:pt idx="8">
                  <c:v>نفايات وقمامة</c:v>
                </c:pt>
                <c:pt idx="9">
                  <c:v>مواقع أخرى</c:v>
                </c:pt>
              </c:strCache>
            </c:strRef>
          </c:cat>
          <c:val>
            <c:numRef>
              <c:f>'بيانات الرسومات'!$B$42:$K$42</c:f>
              <c:numCache>
                <c:formatCode>#,##0</c:formatCode>
                <c:ptCount val="10"/>
                <c:pt idx="0">
                  <c:v>74</c:v>
                </c:pt>
                <c:pt idx="1">
                  <c:v>65</c:v>
                </c:pt>
                <c:pt idx="2">
                  <c:v>122</c:v>
                </c:pt>
                <c:pt idx="3">
                  <c:v>5</c:v>
                </c:pt>
                <c:pt idx="4">
                  <c:v>9</c:v>
                </c:pt>
                <c:pt idx="5">
                  <c:v>0</c:v>
                </c:pt>
                <c:pt idx="6">
                  <c:v>29</c:v>
                </c:pt>
                <c:pt idx="7">
                  <c:v>7</c:v>
                </c:pt>
                <c:pt idx="8">
                  <c:v>4</c:v>
                </c:pt>
                <c:pt idx="9">
                  <c:v>14</c:v>
                </c:pt>
              </c:numCache>
            </c:numRef>
          </c:val>
          <c:extLst>
            <c:ext xmlns:c16="http://schemas.microsoft.com/office/drawing/2014/chart" uri="{C3380CC4-5D6E-409C-BE32-E72D297353CC}">
              <c16:uniqueId val="{00000014-50ED-438D-A7F6-FB104FE873D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Dubai" panose="020B0503030403030204" pitchFamily="34" charset="-78"/>
          <a:cs typeface="Dubai" panose="020B0503030403030204" pitchFamily="34" charset="-78"/>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46473886137232"/>
          <c:y val="0.29454885541666587"/>
          <c:w val="0.5881432615996588"/>
          <c:h val="0.45043604086530087"/>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F1-40C8-9D27-644893CBD2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F1-40C8-9D27-644893CBD2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F1-40C8-9D27-644893CBD2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F1-40C8-9D27-644893CBD2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F1-40C8-9D27-644893CBD2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3F1-40C8-9D27-644893CBD2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3F1-40C8-9D27-644893CBD2D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3F1-40C8-9D27-644893CBD2D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3F1-40C8-9D27-644893CBD2D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3F1-40C8-9D27-644893CBD2D3}"/>
              </c:ext>
            </c:extLst>
          </c:dPt>
          <c:dLbls>
            <c:dLbl>
              <c:idx val="0"/>
              <c:layout>
                <c:manualLayout>
                  <c:x val="1.1408730247849724E-2"/>
                  <c:y val="6.851354734016382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3F1-40C8-9D27-644893CBD2D3}"/>
                </c:ext>
              </c:extLst>
            </c:dLbl>
            <c:dLbl>
              <c:idx val="1"/>
              <c:layout>
                <c:manualLayout>
                  <c:x val="2.2817460495700285E-3"/>
                  <c:y val="-3.768245103709010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3F1-40C8-9D27-644893CBD2D3}"/>
                </c:ext>
              </c:extLst>
            </c:dLbl>
            <c:dLbl>
              <c:idx val="2"/>
              <c:layout>
                <c:manualLayout>
                  <c:x val="-7.9590968267678086E-2"/>
                  <c:y val="-9.017014660695532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3F1-40C8-9D27-644893CBD2D3}"/>
                </c:ext>
              </c:extLst>
            </c:dLbl>
            <c:dLbl>
              <c:idx val="3"/>
              <c:layout>
                <c:manualLayout>
                  <c:x val="-1.8253968396559579E-2"/>
                  <c:y val="0.1267500625793030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3F1-40C8-9D27-644893CBD2D3}"/>
                </c:ext>
              </c:extLst>
            </c:dLbl>
            <c:dLbl>
              <c:idx val="4"/>
              <c:layout>
                <c:manualLayout>
                  <c:x val="-3.6507936793119117E-2"/>
                  <c:y val="9.249328890922116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3F1-40C8-9D27-644893CBD2D3}"/>
                </c:ext>
              </c:extLst>
            </c:dLbl>
            <c:dLbl>
              <c:idx val="5"/>
              <c:layout>
                <c:manualLayout>
                  <c:x val="3.917644988442074E-2"/>
                  <c:y val="1.8354988713474643E-2"/>
                </c:manualLayout>
              </c:layout>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700" b="1" i="0" u="none" strike="noStrike" kern="1200" baseline="0">
                      <a:solidFill>
                        <a:schemeClr val="dk1">
                          <a:lumMod val="65000"/>
                          <a:lumOff val="35000"/>
                        </a:schemeClr>
                      </a:solidFill>
                      <a:latin typeface="Dubai" panose="020B0503030403030204" pitchFamily="34" charset="-78"/>
                      <a:ea typeface="+mn-ea"/>
                      <a:cs typeface="Dubai" panose="020B0503030403030204" pitchFamily="34"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420660860437365"/>
                      <c:h val="0.1014585396875884"/>
                    </c:manualLayout>
                  </c15:layout>
                </c:ext>
                <c:ext xmlns:c16="http://schemas.microsoft.com/office/drawing/2014/chart" uri="{C3380CC4-5D6E-409C-BE32-E72D297353CC}">
                  <c16:uniqueId val="{0000000B-73F1-40C8-9D27-644893CBD2D3}"/>
                </c:ext>
              </c:extLst>
            </c:dLbl>
            <c:dLbl>
              <c:idx val="6"/>
              <c:layout>
                <c:manualLayout>
                  <c:x val="-3.8789682842689063E-2"/>
                  <c:y val="6.8513547340163829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73F1-40C8-9D27-644893CBD2D3}"/>
                </c:ext>
              </c:extLst>
            </c:dLbl>
            <c:dLbl>
              <c:idx val="7"/>
              <c:layout>
                <c:manualLayout>
                  <c:x val="-1.5972222346989612E-2"/>
                  <c:y val="-3.4256773670081914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73F1-40C8-9D27-644893CBD2D3}"/>
                </c:ext>
              </c:extLst>
            </c:dLbl>
            <c:dLbl>
              <c:idx val="8"/>
              <c:layout>
                <c:manualLayout>
                  <c:x val="7.5824134739192375E-2"/>
                  <c:y val="-2.870937484668764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73F1-40C8-9D27-644893CBD2D3}"/>
                </c:ext>
              </c:extLst>
            </c:dLbl>
            <c:dLbl>
              <c:idx val="9"/>
              <c:layout>
                <c:manualLayout>
                  <c:x val="0.1426834057147375"/>
                  <c:y val="-5.238249336278045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73F1-40C8-9D27-644893CBD2D3}"/>
                </c:ext>
              </c:extLst>
            </c:dLbl>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800" b="1" i="0" u="none" strike="noStrike" kern="1200" baseline="0">
                    <a:solidFill>
                      <a:schemeClr val="dk1">
                        <a:lumMod val="65000"/>
                        <a:lumOff val="35000"/>
                      </a:schemeClr>
                    </a:solidFill>
                    <a:latin typeface="Dubai" panose="020B0503030403030204" pitchFamily="34" charset="-78"/>
                    <a:ea typeface="+mn-ea"/>
                    <a:cs typeface="Dubai" panose="020B0503030403030204" pitchFamily="34" charset="-78"/>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'بيانات الرسومات'!$B$41:$K$41</c:f>
              <c:strCache>
                <c:ptCount val="10"/>
                <c:pt idx="0">
                  <c:v>منشآت سكنية</c:v>
                </c:pt>
                <c:pt idx="1">
                  <c:v>شقق وبنايات</c:v>
                </c:pt>
                <c:pt idx="2">
                  <c:v>منشآت تجارية</c:v>
                </c:pt>
                <c:pt idx="3">
                  <c:v>منشآت حكومية</c:v>
                </c:pt>
                <c:pt idx="4">
                  <c:v>منشآت صناعية</c:v>
                </c:pt>
                <c:pt idx="5">
                  <c:v>وسائل نقل ( بحرية / جوية )</c:v>
                </c:pt>
                <c:pt idx="6">
                  <c:v>مباني قيد الإنشاء</c:v>
                </c:pt>
                <c:pt idx="7">
                  <c:v>أبراج عالية</c:v>
                </c:pt>
                <c:pt idx="8">
                  <c:v>نفايات وقمامة</c:v>
                </c:pt>
                <c:pt idx="9">
                  <c:v>مواقع أخرى</c:v>
                </c:pt>
              </c:strCache>
            </c:strRef>
          </c:cat>
          <c:val>
            <c:numRef>
              <c:f>'بيانات الرسومات'!$B$42:$K$42</c:f>
              <c:numCache>
                <c:formatCode>#,##0</c:formatCode>
                <c:ptCount val="10"/>
                <c:pt idx="0">
                  <c:v>74</c:v>
                </c:pt>
                <c:pt idx="1">
                  <c:v>65</c:v>
                </c:pt>
                <c:pt idx="2">
                  <c:v>122</c:v>
                </c:pt>
                <c:pt idx="3">
                  <c:v>5</c:v>
                </c:pt>
                <c:pt idx="4">
                  <c:v>9</c:v>
                </c:pt>
                <c:pt idx="5">
                  <c:v>0</c:v>
                </c:pt>
                <c:pt idx="6">
                  <c:v>29</c:v>
                </c:pt>
                <c:pt idx="7">
                  <c:v>7</c:v>
                </c:pt>
                <c:pt idx="8">
                  <c:v>4</c:v>
                </c:pt>
                <c:pt idx="9">
                  <c:v>14</c:v>
                </c:pt>
              </c:numCache>
            </c:numRef>
          </c:val>
          <c:extLst>
            <c:ext xmlns:c16="http://schemas.microsoft.com/office/drawing/2014/chart" uri="{C3380CC4-5D6E-409C-BE32-E72D297353CC}">
              <c16:uniqueId val="{00000014-73F1-40C8-9D27-644893CBD2D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Dubai" panose="020B0503030403030204" pitchFamily="34" charset="-78"/>
          <a:cs typeface="Dubai" panose="020B0503030403030204" pitchFamily="34" charset="-78"/>
        </a:defRPr>
      </a:pPr>
      <a:endParaRPr lang="en-US"/>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85402808128694"/>
          <c:y val="0.19825851510103321"/>
          <c:w val="0.48229176417238284"/>
          <c:h val="0.724084076372644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7E-4ED1-8319-4A44F08AF2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7E-4ED1-8319-4A44F08AF2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7E-4ED1-8319-4A44F08AF2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07E-4ED1-8319-4A44F08AF2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07E-4ED1-8319-4A44F08AF2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07E-4ED1-8319-4A44F08AF23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07E-4ED1-8319-4A44F08AF23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07E-4ED1-8319-4A44F08AF23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07E-4ED1-8319-4A44F08AF23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07E-4ED1-8319-4A44F08AF238}"/>
              </c:ext>
            </c:extLst>
          </c:dPt>
          <c:dLbls>
            <c:dLbl>
              <c:idx val="0"/>
              <c:layout>
                <c:manualLayout>
                  <c:x val="1.1408730247849724E-2"/>
                  <c:y val="6.851354734016382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7E-4ED1-8319-4A44F08AF238}"/>
                </c:ext>
              </c:extLst>
            </c:dLbl>
            <c:dLbl>
              <c:idx val="1"/>
              <c:layout>
                <c:manualLayout>
                  <c:x val="2.2817460495700285E-3"/>
                  <c:y val="-3.76824510370901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07E-4ED1-8319-4A44F08AF238}"/>
                </c:ext>
              </c:extLst>
            </c:dLbl>
            <c:dLbl>
              <c:idx val="2"/>
              <c:layout>
                <c:manualLayout>
                  <c:x val="-3.422619074354917E-2"/>
                  <c:y val="-9.24932889092211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7E-4ED1-8319-4A44F08AF238}"/>
                </c:ext>
              </c:extLst>
            </c:dLbl>
            <c:dLbl>
              <c:idx val="3"/>
              <c:layout>
                <c:manualLayout>
                  <c:x val="-1.8253968396559579E-2"/>
                  <c:y val="0.126750062579303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07E-4ED1-8319-4A44F08AF238}"/>
                </c:ext>
              </c:extLst>
            </c:dLbl>
            <c:dLbl>
              <c:idx val="4"/>
              <c:layout>
                <c:manualLayout>
                  <c:x val="-3.6507936793119117E-2"/>
                  <c:y val="9.24932889092211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07E-4ED1-8319-4A44F08AF238}"/>
                </c:ext>
              </c:extLst>
            </c:dLbl>
            <c:dLbl>
              <c:idx val="5"/>
              <c:layout>
                <c:manualLayout>
                  <c:x val="3.1615657664789229E-2"/>
                  <c:y val="5.30981340578146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07E-4ED1-8319-4A44F08AF238}"/>
                </c:ext>
              </c:extLst>
            </c:dLbl>
            <c:dLbl>
              <c:idx val="6"/>
              <c:layout>
                <c:manualLayout>
                  <c:x val="-3.8789682842689063E-2"/>
                  <c:y val="6.851354734016382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07E-4ED1-8319-4A44F08AF238}"/>
                </c:ext>
              </c:extLst>
            </c:dLbl>
            <c:dLbl>
              <c:idx val="7"/>
              <c:layout>
                <c:manualLayout>
                  <c:x val="-1.5972222346989612E-2"/>
                  <c:y val="-3.425677367008191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07E-4ED1-8319-4A44F08AF238}"/>
                </c:ext>
              </c:extLst>
            </c:dLbl>
            <c:dLbl>
              <c:idx val="8"/>
              <c:layout>
                <c:manualLayout>
                  <c:x val="3.6507936793119034E-2"/>
                  <c:y val="-1.71283868350409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07E-4ED1-8319-4A44F08AF238}"/>
                </c:ext>
              </c:extLst>
            </c:dLbl>
            <c:dLbl>
              <c:idx val="9"/>
              <c:layout>
                <c:manualLayout>
                  <c:x val="9.1269841982797792E-2"/>
                  <c:y val="3.42567736700819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07E-4ED1-8319-4A44F08AF238}"/>
                </c:ext>
              </c:extLst>
            </c:dLbl>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800" b="1" i="0" u="none" strike="noStrike" kern="1200" baseline="0">
                    <a:solidFill>
                      <a:schemeClr val="dk1">
                        <a:lumMod val="65000"/>
                        <a:lumOff val="35000"/>
                      </a:schemeClr>
                    </a:solidFill>
                    <a:latin typeface="Dubai" panose="020B0503030403030204" pitchFamily="34" charset="-78"/>
                    <a:ea typeface="+mn-ea"/>
                    <a:cs typeface="Dubai" panose="020B0503030403030204" pitchFamily="34" charset="-78"/>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'بيانات الرسومات'!$B$41:$K$41</c:f>
              <c:strCache>
                <c:ptCount val="10"/>
                <c:pt idx="0">
                  <c:v>منشآت سكنية</c:v>
                </c:pt>
                <c:pt idx="1">
                  <c:v>شقق وبنايات</c:v>
                </c:pt>
                <c:pt idx="2">
                  <c:v>منشآت تجارية</c:v>
                </c:pt>
                <c:pt idx="3">
                  <c:v>منشآت حكومية</c:v>
                </c:pt>
                <c:pt idx="4">
                  <c:v>منشآت صناعية</c:v>
                </c:pt>
                <c:pt idx="5">
                  <c:v>وسائل نقل ( بحرية / جوية )</c:v>
                </c:pt>
                <c:pt idx="6">
                  <c:v>مباني قيد الإنشاء</c:v>
                </c:pt>
                <c:pt idx="7">
                  <c:v>أبراج عالية</c:v>
                </c:pt>
                <c:pt idx="8">
                  <c:v>نفايات وقمامة</c:v>
                </c:pt>
                <c:pt idx="9">
                  <c:v>مواقع أخرى</c:v>
                </c:pt>
              </c:strCache>
            </c:strRef>
          </c:cat>
          <c:val>
            <c:numRef>
              <c:f>'بيانات الرسومات'!$B$42:$K$42</c:f>
              <c:numCache>
                <c:formatCode>#,##0</c:formatCode>
                <c:ptCount val="10"/>
                <c:pt idx="0">
                  <c:v>74</c:v>
                </c:pt>
                <c:pt idx="1">
                  <c:v>65</c:v>
                </c:pt>
                <c:pt idx="2">
                  <c:v>122</c:v>
                </c:pt>
                <c:pt idx="3">
                  <c:v>5</c:v>
                </c:pt>
                <c:pt idx="4">
                  <c:v>9</c:v>
                </c:pt>
                <c:pt idx="5">
                  <c:v>0</c:v>
                </c:pt>
                <c:pt idx="6">
                  <c:v>29</c:v>
                </c:pt>
                <c:pt idx="7">
                  <c:v>7</c:v>
                </c:pt>
                <c:pt idx="8">
                  <c:v>4</c:v>
                </c:pt>
                <c:pt idx="9">
                  <c:v>14</c:v>
                </c:pt>
              </c:numCache>
            </c:numRef>
          </c:val>
          <c:extLst>
            <c:ext xmlns:c16="http://schemas.microsoft.com/office/drawing/2014/chart" uri="{C3380CC4-5D6E-409C-BE32-E72D297353CC}">
              <c16:uniqueId val="{00000014-107E-4ED1-8319-4A44F08AF23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Dubai" panose="020B0503030403030204" pitchFamily="34" charset="-78"/>
          <a:cs typeface="Dubai" panose="020B0503030403030204" pitchFamily="34" charset="-78"/>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85402808128694"/>
          <c:y val="0.19825851510103321"/>
          <c:w val="0.48229176417238284"/>
          <c:h val="0.7240840763726446"/>
        </c:manualLayout>
      </c:layout>
      <c:pie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717-41E1-8DC1-158B2EB1D8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717-41E1-8DC1-158B2EB1D8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717-41E1-8DC1-158B2EB1D8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717-41E1-8DC1-158B2EB1D8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717-41E1-8DC1-158B2EB1D84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717-41E1-8DC1-158B2EB1D84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717-41E1-8DC1-158B2EB1D84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717-41E1-8DC1-158B2EB1D84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717-41E1-8DC1-158B2EB1D84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717-41E1-8DC1-158B2EB1D840}"/>
              </c:ext>
            </c:extLst>
          </c:dPt>
          <c:dLbls>
            <c:dLbl>
              <c:idx val="0"/>
              <c:layout>
                <c:manualLayout>
                  <c:x val="-9.4840684717853119E-2"/>
                  <c:y val="1.702966258966101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717-41E1-8DC1-158B2EB1D840}"/>
                </c:ext>
              </c:extLst>
            </c:dLbl>
            <c:dLbl>
              <c:idx val="1"/>
              <c:layout>
                <c:manualLayout>
                  <c:x val="-4.1821440615403077E-2"/>
                  <c:y val="1.69201488092669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717-41E1-8DC1-158B2EB1D840}"/>
                </c:ext>
              </c:extLst>
            </c:dLbl>
            <c:dLbl>
              <c:idx val="2"/>
              <c:layout>
                <c:manualLayout>
                  <c:x val="-1.9493657195144803E-3"/>
                  <c:y val="-2.54916251629219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717-41E1-8DC1-158B2EB1D840}"/>
                </c:ext>
              </c:extLst>
            </c:dLbl>
            <c:dLbl>
              <c:idx val="3"/>
              <c:layout>
                <c:manualLayout>
                  <c:x val="-2.279518203033357E-2"/>
                  <c:y val="1.46856361078262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717-41E1-8DC1-158B2EB1D840}"/>
                </c:ext>
              </c:extLst>
            </c:dLbl>
            <c:dLbl>
              <c:idx val="4"/>
              <c:layout>
                <c:manualLayout>
                  <c:x val="5.6486509940058265E-2"/>
                  <c:y val="6.76207133177388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717-41E1-8DC1-158B2EB1D840}"/>
                </c:ext>
              </c:extLst>
            </c:dLbl>
            <c:dLbl>
              <c:idx val="5"/>
              <c:layout>
                <c:manualLayout>
                  <c:x val="3.328726122740322E-2"/>
                  <c:y val="6.47655326146064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717-41E1-8DC1-158B2EB1D840}"/>
                </c:ext>
              </c:extLst>
            </c:dLbl>
            <c:dLbl>
              <c:idx val="6"/>
              <c:layout>
                <c:manualLayout>
                  <c:x val="-2.3386998682874732E-3"/>
                  <c:y val="7.034129457156913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717-41E1-8DC1-158B2EB1D840}"/>
                </c:ext>
              </c:extLst>
            </c:dLbl>
            <c:dLbl>
              <c:idx val="7"/>
              <c:layout>
                <c:manualLayout>
                  <c:x val="2.4752093681665525E-2"/>
                  <c:y val="-5.93974692066670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717-41E1-8DC1-158B2EB1D840}"/>
                </c:ext>
              </c:extLst>
            </c:dLbl>
            <c:dLbl>
              <c:idx val="8"/>
              <c:layout>
                <c:manualLayout>
                  <c:x val="-3.8646489803200304E-2"/>
                  <c:y val="-0.111427574167263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717-41E1-8DC1-158B2EB1D840}"/>
                </c:ext>
              </c:extLst>
            </c:dLbl>
            <c:dLbl>
              <c:idx val="9"/>
              <c:layout>
                <c:manualLayout>
                  <c:x val="-4.1122094434462055E-2"/>
                  <c:y val="0.1514284265405298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717-41E1-8DC1-158B2EB1D84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Dubai" panose="020B0503030403030204" pitchFamily="34" charset="-78"/>
                    <a:ea typeface="+mn-ea"/>
                    <a:cs typeface="Dubai" panose="020B0503030403030204" pitchFamily="34" charset="-78"/>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'بيانات الرسومات'!$M$41:$V$41</c:f>
              <c:strCache>
                <c:ptCount val="10"/>
                <c:pt idx="1">
                  <c:v>منشآت سكنية</c:v>
                </c:pt>
                <c:pt idx="2">
                  <c:v>شقق وبنايات</c:v>
                </c:pt>
                <c:pt idx="3">
                  <c:v>منشآت تجارية</c:v>
                </c:pt>
                <c:pt idx="4">
                  <c:v>منشآت حكومية</c:v>
                </c:pt>
                <c:pt idx="5">
                  <c:v>منشآت صناعية</c:v>
                </c:pt>
                <c:pt idx="6">
                  <c:v>وسائل نقل ( بحرية / جوية )</c:v>
                </c:pt>
                <c:pt idx="7">
                  <c:v>مباني قيد الإنشاء</c:v>
                </c:pt>
                <c:pt idx="8">
                  <c:v>أبراج عالية</c:v>
                </c:pt>
                <c:pt idx="9">
                  <c:v>نفايات وقمامة</c:v>
                </c:pt>
              </c:strCache>
            </c:strRef>
          </c:cat>
          <c:val>
            <c:numRef>
              <c:f>'بيانات الرسومات'!$M$42:$V$42</c:f>
              <c:numCache>
                <c:formatCode>#,##0</c:formatCode>
                <c:ptCount val="10"/>
                <c:pt idx="1">
                  <c:v>92</c:v>
                </c:pt>
                <c:pt idx="2">
                  <c:v>48</c:v>
                </c:pt>
                <c:pt idx="3">
                  <c:v>113</c:v>
                </c:pt>
                <c:pt idx="4">
                  <c:v>4</c:v>
                </c:pt>
                <c:pt idx="5">
                  <c:v>9</c:v>
                </c:pt>
                <c:pt idx="6">
                  <c:v>6</c:v>
                </c:pt>
                <c:pt idx="7">
                  <c:v>31</c:v>
                </c:pt>
                <c:pt idx="8">
                  <c:v>6</c:v>
                </c:pt>
                <c:pt idx="9">
                  <c:v>4</c:v>
                </c:pt>
              </c:numCache>
            </c:numRef>
          </c:val>
          <c:extLst>
            <c:ext xmlns:c16="http://schemas.microsoft.com/office/drawing/2014/chart" uri="{C3380CC4-5D6E-409C-BE32-E72D297353CC}">
              <c16:uniqueId val="{00000014-A717-41E1-8DC1-158B2EB1D84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Dubai" panose="020B0503030403030204" pitchFamily="34" charset="-78"/>
          <a:cs typeface="Dubai" panose="020B0503030403030204" pitchFamily="34" charset="-78"/>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chartsheets/sheet1.xml><?xml version="1.0" encoding="utf-8"?>
<chartsheet xmlns="http://schemas.openxmlformats.org/spreadsheetml/2006/main" xmlns:r="http://schemas.openxmlformats.org/officeDocument/2006/relationships">
  <sheetPr>
    <tabColor theme="0"/>
  </sheetPr>
  <sheetViews>
    <sheetView workbookViewId="0"/>
  </sheetViews>
  <pageMargins left="0.75" right="0.75" top="1" bottom="1" header="0.5" footer="0.5"/>
  <pageSetup orientation="landscape" r:id="rId1"/>
  <headerFooter alignWithMargins="0">
    <oddHeader>&amp;R&amp;"Arial,غامق"&amp;9شكل ( 01 - 06 ) Figure</oddHeader>
  </headerFooter>
  <drawing r:id="rId2"/>
</chartsheet>
</file>

<file path=xl/chartsheets/sheet2.xml><?xml version="1.0" encoding="utf-8"?>
<chartsheet xmlns="http://schemas.openxmlformats.org/spreadsheetml/2006/main" xmlns:r="http://schemas.openxmlformats.org/officeDocument/2006/relationships">
  <sheetPr>
    <tabColor theme="0"/>
  </sheetPr>
  <sheetViews>
    <sheetView workbookViewId="0"/>
  </sheetViews>
  <pageMargins left="0.47" right="0.67" top="0.73" bottom="0.61" header="0.5" footer="0.5"/>
  <pageSetup paperSize="9" orientation="landscape" r:id="rId1"/>
  <headerFooter alignWithMargins="0">
    <oddHeader>&amp;R&amp;"WinSoft Pro,غامق"شكل ( 02 - 06 ) Figure</oddHeader>
  </headerFooter>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4803149606299213" right="0.74803149606299213" top="0.98425196850393704" bottom="0.98425196850393704" header="0.51181102362204722" footer="0.51181102362204722"/>
  <pageSetup orientation="landscape" r:id="rId1"/>
  <headerFooter alignWithMargins="0">
    <oddHeader>&amp;R&amp;9شكل ( 03 - 06 ) Figure</oddHeader>
  </headerFooter>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2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jpeg"/></Relationships>
</file>

<file path=xl/drawings/_rels/drawing3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27215</xdr:rowOff>
    </xdr:from>
    <xdr:to>
      <xdr:col>0</xdr:col>
      <xdr:colOff>2626180</xdr:colOff>
      <xdr:row>0</xdr:row>
      <xdr:rowOff>575855</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36233963" y="27215"/>
          <a:ext cx="2245179" cy="548640"/>
        </a:xfrm>
        <a:prstGeom prst="rect">
          <a:avLst/>
        </a:prstGeom>
      </xdr:spPr>
    </xdr:pic>
    <xdr:clientData/>
  </xdr:twoCellAnchor>
  <xdr:twoCellAnchor editAs="oneCell">
    <xdr:from>
      <xdr:col>0</xdr:col>
      <xdr:colOff>5211536</xdr:colOff>
      <xdr:row>0</xdr:row>
      <xdr:rowOff>40821</xdr:rowOff>
    </xdr:from>
    <xdr:to>
      <xdr:col>0</xdr:col>
      <xdr:colOff>6584406</xdr:colOff>
      <xdr:row>0</xdr:row>
      <xdr:rowOff>589461</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32275737" y="40821"/>
          <a:ext cx="1372870" cy="548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9525"/>
    <xdr:ext cx="9544050" cy="62103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cdr:x>
      <cdr:y>0</cdr:y>
    </cdr:from>
    <cdr:to>
      <cdr:x>1</cdr:x>
      <cdr:y>0.15822</cdr:y>
    </cdr:to>
    <cdr:sp macro="" textlink="">
      <cdr:nvSpPr>
        <cdr:cNvPr id="168961" name="Text Box 1"/>
        <cdr:cNvSpPr txBox="1">
          <a:spLocks xmlns:a="http://schemas.openxmlformats.org/drawingml/2006/main" noChangeArrowheads="1"/>
        </cdr:cNvSpPr>
      </cdr:nvSpPr>
      <cdr:spPr bwMode="auto">
        <a:xfrm xmlns:a="http://schemas.openxmlformats.org/drawingml/2006/main">
          <a:off x="0" y="0"/>
          <a:ext cx="9515475" cy="9810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prstShdw prst="shdw17" dist="17961" dir="2700000">
            <a:srgbClr val="FFFFCC">
              <a:gamma/>
              <a:shade val="60000"/>
              <a:invGamma/>
            </a:srgbClr>
          </a:prstShdw>
        </a:effectLst>
        <a:extLst xmlns:a="http://schemas.openxmlformats.org/drawingml/2006/main">
          <a:ext uri="{909E8E84-426E-40DD-AFC4-6F175D3DCCD1}">
            <a14:hiddenFill xmlns:a14="http://schemas.microsoft.com/office/drawing/2010/main">
              <a:solidFill>
                <a:srgbClr val="FFFFCC"/>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1">
            <a:defRPr sz="1000"/>
          </a:pPr>
          <a:r>
            <a:rPr lang="ar-AE" sz="1200" b="1" i="0" u="none" strike="noStrike" baseline="0">
              <a:solidFill>
                <a:srgbClr val="000000"/>
              </a:solidFill>
              <a:latin typeface="Dubai" panose="020B0503030403030204" pitchFamily="34" charset="-78"/>
              <a:cs typeface="Dubai" panose="020B0503030403030204" pitchFamily="34" charset="-78"/>
            </a:rPr>
            <a:t>مرضى المستشفيات الحكومية والخاصة ( خارجي / داخلي ) - إمارة دبي</a:t>
          </a:r>
        </a:p>
        <a:p xmlns:a="http://schemas.openxmlformats.org/drawingml/2006/main">
          <a:pPr algn="ctr" rtl="1">
            <a:defRPr sz="1000"/>
          </a:pPr>
          <a:r>
            <a:rPr lang="ar-AE" sz="1200" b="1" i="0" u="none" strike="noStrike" baseline="0">
              <a:solidFill>
                <a:srgbClr val="000000"/>
              </a:solidFill>
              <a:latin typeface="Dubai" panose="020B0503030403030204" pitchFamily="34" charset="-78"/>
              <a:cs typeface="Dubai" panose="020B0503030403030204" pitchFamily="34" charset="-78"/>
            </a:rPr>
            <a:t>Government and Private Hospitals Patients ( Out / In ) - Emirate of Dubai</a:t>
          </a:r>
        </a:p>
        <a:p xmlns:a="http://schemas.openxmlformats.org/drawingml/2006/main">
          <a:pPr algn="ctr" rtl="0">
            <a:defRPr sz="1000"/>
          </a:pPr>
          <a:r>
            <a:rPr lang="en-US" sz="1200" b="1" i="0" u="none" strike="noStrike" baseline="0">
              <a:solidFill>
                <a:srgbClr val="000000"/>
              </a:solidFill>
              <a:latin typeface="Dubai" panose="020B0503030403030204" pitchFamily="34" charset="-78"/>
              <a:cs typeface="Dubai" panose="020B0503030403030204" pitchFamily="34" charset="-78"/>
            </a:rPr>
            <a:t>( 201</a:t>
          </a:r>
          <a:r>
            <a:rPr lang="ar-SA" sz="1200" b="1" i="0" u="none" strike="noStrike" baseline="0">
              <a:solidFill>
                <a:srgbClr val="000000"/>
              </a:solidFill>
              <a:latin typeface="Dubai" panose="020B0503030403030204" pitchFamily="34" charset="-78"/>
              <a:cs typeface="Dubai" panose="020B0503030403030204" pitchFamily="34" charset="-78"/>
            </a:rPr>
            <a:t>9</a:t>
          </a:r>
          <a:r>
            <a:rPr lang="en-US" sz="1200" b="1" i="0" u="none" strike="noStrike" baseline="0">
              <a:solidFill>
                <a:srgbClr val="000000"/>
              </a:solidFill>
              <a:latin typeface="Dubai" panose="020B0503030403030204" pitchFamily="34" charset="-78"/>
              <a:cs typeface="Dubai" panose="020B0503030403030204" pitchFamily="34" charset="-78"/>
            </a:rPr>
            <a:t> - 201</a:t>
          </a:r>
          <a:r>
            <a:rPr lang="ar-SA" sz="1200" b="1" i="0" u="none" strike="noStrike" baseline="0">
              <a:solidFill>
                <a:srgbClr val="000000"/>
              </a:solidFill>
              <a:latin typeface="Dubai" panose="020B0503030403030204" pitchFamily="34" charset="-78"/>
              <a:cs typeface="Dubai" panose="020B0503030403030204" pitchFamily="34" charset="-78"/>
            </a:rPr>
            <a:t>7</a:t>
          </a:r>
          <a:r>
            <a:rPr lang="en-US" sz="1200" b="1" i="0" u="none" strike="noStrike" baseline="0">
              <a:solidFill>
                <a:srgbClr val="000000"/>
              </a:solidFill>
              <a:latin typeface="Dubai" panose="020B0503030403030204" pitchFamily="34" charset="-78"/>
              <a:cs typeface="Dubai" panose="020B0503030403030204" pitchFamily="34" charset="-78"/>
            </a:rPr>
            <a:t> )</a:t>
          </a:r>
          <a:endParaRPr lang="ar-AE" sz="900">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0.00921</cdr:x>
      <cdr:y>0.24671</cdr:y>
    </cdr:from>
    <cdr:to>
      <cdr:x>0.04396</cdr:x>
      <cdr:y>0.67127</cdr:y>
    </cdr:to>
    <cdr:sp macro="" textlink="">
      <cdr:nvSpPr>
        <cdr:cNvPr id="168962" name="Text Box 2"/>
        <cdr:cNvSpPr txBox="1">
          <a:spLocks xmlns:a="http://schemas.openxmlformats.org/drawingml/2006/main" noChangeArrowheads="1"/>
        </cdr:cNvSpPr>
      </cdr:nvSpPr>
      <cdr:spPr bwMode="auto">
        <a:xfrm xmlns:a="http://schemas.openxmlformats.org/drawingml/2006/main">
          <a:off x="87675" y="1529790"/>
          <a:ext cx="330663" cy="26326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27432" tIns="36576" rIns="27432" bIns="0" anchor="ctr" upright="1"/>
        <a:lstStyle xmlns:a="http://schemas.openxmlformats.org/drawingml/2006/main"/>
        <a:p xmlns:a="http://schemas.openxmlformats.org/drawingml/2006/main">
          <a:pPr algn="r" rtl="1">
            <a:defRPr sz="1000"/>
          </a:pPr>
          <a:r>
            <a:rPr lang="ar-AE" sz="800" b="1" i="0" u="none" strike="noStrike" baseline="0">
              <a:solidFill>
                <a:srgbClr val="000000"/>
              </a:solidFill>
              <a:latin typeface="WinSoft Pro"/>
              <a:cs typeface="WinSoft Pro"/>
            </a:rPr>
            <a:t>عدد المرضى (خارجي/ الداخلي)  (Number  of Patients (Out/In</a:t>
          </a:r>
          <a:endParaRPr lang="ar-AE" sz="800"/>
        </a:p>
      </cdr:txBody>
    </cdr:sp>
  </cdr:relSizeAnchor>
  <cdr:relSizeAnchor xmlns:cdr="http://schemas.openxmlformats.org/drawingml/2006/chartDrawing">
    <cdr:from>
      <cdr:x>0.44645</cdr:x>
      <cdr:y>0.9129</cdr:y>
    </cdr:from>
    <cdr:to>
      <cdr:x>0.59851</cdr:x>
      <cdr:y>0.95265</cdr:y>
    </cdr:to>
    <cdr:sp macro="" textlink="">
      <cdr:nvSpPr>
        <cdr:cNvPr id="168963" name="Text Box 3"/>
        <cdr:cNvSpPr txBox="1">
          <a:spLocks xmlns:a="http://schemas.openxmlformats.org/drawingml/2006/main" noChangeArrowheads="1"/>
        </cdr:cNvSpPr>
      </cdr:nvSpPr>
      <cdr:spPr bwMode="auto">
        <a:xfrm xmlns:a="http://schemas.openxmlformats.org/drawingml/2006/main">
          <a:off x="4248151" y="5660669"/>
          <a:ext cx="1446928" cy="246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1">
            <a:defRPr sz="1000"/>
          </a:pPr>
          <a:r>
            <a:rPr lang="ar-AE" sz="1000" b="1" i="0" u="none" strike="noStrike" baseline="0">
              <a:solidFill>
                <a:srgbClr val="000000"/>
              </a:solidFill>
              <a:latin typeface="Dubai" panose="020B0503030403030204" pitchFamily="34" charset="-78"/>
              <a:cs typeface="Dubai" panose="020B0503030403030204" pitchFamily="34" charset="-78"/>
            </a:rPr>
            <a:t>السنوات   Years</a:t>
          </a:r>
          <a:endParaRPr lang="ar-AE" sz="1050">
            <a:latin typeface="Dubai" panose="020B0503030403030204" pitchFamily="34" charset="-78"/>
            <a:cs typeface="Dubai" panose="020B0503030403030204" pitchFamily="34" charset="-78"/>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269240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303235" y="0"/>
          <a:ext cx="2736215" cy="548640"/>
        </a:xfrm>
        <a:prstGeom prst="rect">
          <a:avLst/>
        </a:prstGeom>
      </xdr:spPr>
    </xdr:pic>
    <xdr:clientData/>
  </xdr:twoCellAnchor>
  <xdr:twoCellAnchor editAs="oneCell">
    <xdr:from>
      <xdr:col>5</xdr:col>
      <xdr:colOff>1154953</xdr:colOff>
      <xdr:row>0</xdr:row>
      <xdr:rowOff>40341</xdr:rowOff>
    </xdr:from>
    <xdr:to>
      <xdr:col>5</xdr:col>
      <xdr:colOff>2407173</xdr:colOff>
      <xdr:row>0</xdr:row>
      <xdr:rowOff>588981</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088602" y="40341"/>
          <a:ext cx="1252220" cy="5486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21590</xdr:colOff>
      <xdr:row>1</xdr:row>
      <xdr:rowOff>472440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998560" y="0"/>
          <a:ext cx="2736215" cy="548640"/>
        </a:xfrm>
        <a:prstGeom prst="rect">
          <a:avLst/>
        </a:prstGeom>
      </xdr:spPr>
    </xdr:pic>
    <xdr:clientData/>
  </xdr:twoCellAnchor>
  <xdr:twoCellAnchor editAs="oneCell">
    <xdr:from>
      <xdr:col>5</xdr:col>
      <xdr:colOff>1354978</xdr:colOff>
      <xdr:row>0</xdr:row>
      <xdr:rowOff>49866</xdr:rowOff>
    </xdr:from>
    <xdr:to>
      <xdr:col>5</xdr:col>
      <xdr:colOff>2607198</xdr:colOff>
      <xdr:row>1</xdr:row>
      <xdr:rowOff>522306</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079077" y="49866"/>
          <a:ext cx="1252220" cy="5486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312632</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4721868" y="0"/>
          <a:ext cx="2736215" cy="548640"/>
        </a:xfrm>
        <a:prstGeom prst="rect">
          <a:avLst/>
        </a:prstGeom>
      </xdr:spPr>
    </xdr:pic>
    <xdr:clientData/>
  </xdr:twoCellAnchor>
  <xdr:twoCellAnchor editAs="oneCell">
    <xdr:from>
      <xdr:col>13</xdr:col>
      <xdr:colOff>131544</xdr:colOff>
      <xdr:row>0</xdr:row>
      <xdr:rowOff>40341</xdr:rowOff>
    </xdr:from>
    <xdr:to>
      <xdr:col>13</xdr:col>
      <xdr:colOff>1383764</xdr:colOff>
      <xdr:row>0</xdr:row>
      <xdr:rowOff>588981</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48464902" y="40341"/>
          <a:ext cx="1252220" cy="5486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773237</xdr:colOff>
      <xdr:row>0</xdr:row>
      <xdr:rowOff>548640</xdr:rowOff>
    </xdr:to>
    <xdr:pic>
      <xdr:nvPicPr>
        <xdr:cNvPr id="6" name="Picture 5">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45741220" y="0"/>
          <a:ext cx="2736215" cy="548640"/>
        </a:xfrm>
        <a:prstGeom prst="rect">
          <a:avLst/>
        </a:prstGeom>
      </xdr:spPr>
    </xdr:pic>
    <xdr:clientData/>
  </xdr:twoCellAnchor>
  <xdr:twoCellAnchor editAs="oneCell">
    <xdr:from>
      <xdr:col>4</xdr:col>
      <xdr:colOff>1033199</xdr:colOff>
      <xdr:row>0</xdr:row>
      <xdr:rowOff>8283</xdr:rowOff>
    </xdr:from>
    <xdr:to>
      <xdr:col>4</xdr:col>
      <xdr:colOff>2285419</xdr:colOff>
      <xdr:row>0</xdr:row>
      <xdr:rowOff>556923</xdr:rowOff>
    </xdr:to>
    <xdr:pic>
      <xdr:nvPicPr>
        <xdr:cNvPr id="7" name="Picture 6">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39607342" y="8283"/>
          <a:ext cx="1252220" cy="5486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425367</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14664872" y="0"/>
          <a:ext cx="2736215" cy="548640"/>
        </a:xfrm>
        <a:prstGeom prst="rect">
          <a:avLst/>
        </a:prstGeom>
      </xdr:spPr>
    </xdr:pic>
    <xdr:clientData/>
  </xdr:twoCellAnchor>
  <xdr:twoCellAnchor editAs="oneCell">
    <xdr:from>
      <xdr:col>14</xdr:col>
      <xdr:colOff>271200</xdr:colOff>
      <xdr:row>0</xdr:row>
      <xdr:rowOff>33131</xdr:rowOff>
    </xdr:from>
    <xdr:to>
      <xdr:col>16</xdr:col>
      <xdr:colOff>529506</xdr:colOff>
      <xdr:row>0</xdr:row>
      <xdr:rowOff>581771</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08183124" y="33131"/>
          <a:ext cx="1252220" cy="5486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814650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455183698" y="0"/>
          <a:ext cx="2736215" cy="548640"/>
        </a:xfrm>
        <a:prstGeom prst="rect">
          <a:avLst/>
        </a:prstGeom>
      </xdr:spPr>
    </xdr:pic>
    <xdr:clientData/>
  </xdr:twoCellAnchor>
  <xdr:twoCellAnchor editAs="oneCell">
    <xdr:from>
      <xdr:col>4</xdr:col>
      <xdr:colOff>602504</xdr:colOff>
      <xdr:row>0</xdr:row>
      <xdr:rowOff>16565</xdr:rowOff>
    </xdr:from>
    <xdr:to>
      <xdr:col>4</xdr:col>
      <xdr:colOff>1854724</xdr:colOff>
      <xdr:row>0</xdr:row>
      <xdr:rowOff>565205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449596472" y="16565"/>
          <a:ext cx="1252220" cy="5486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517450</xdr:colOff>
      <xdr:row>0</xdr:row>
      <xdr:rowOff>548640</xdr:rowOff>
    </xdr:to>
    <xdr:pic>
      <xdr:nvPicPr>
        <xdr:cNvPr id="14" name="Picture 1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244505314" y="0"/>
          <a:ext cx="2736215" cy="548640"/>
        </a:xfrm>
        <a:prstGeom prst="rect">
          <a:avLst/>
        </a:prstGeom>
      </xdr:spPr>
    </xdr:pic>
    <xdr:clientData/>
  </xdr:twoCellAnchor>
  <xdr:twoCellAnchor editAs="oneCell">
    <xdr:from>
      <xdr:col>4</xdr:col>
      <xdr:colOff>871931</xdr:colOff>
      <xdr:row>0</xdr:row>
      <xdr:rowOff>53106</xdr:rowOff>
    </xdr:from>
    <xdr:to>
      <xdr:col>4</xdr:col>
      <xdr:colOff>2124151</xdr:colOff>
      <xdr:row>0</xdr:row>
      <xdr:rowOff>601746</xdr:rowOff>
    </xdr:to>
    <xdr:pic>
      <xdr:nvPicPr>
        <xdr:cNvPr id="15" name="Picture 1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237855966" y="53106"/>
          <a:ext cx="1252220" cy="5486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534882</xdr:colOff>
      <xdr:row>0</xdr:row>
      <xdr:rowOff>548640</xdr:rowOff>
    </xdr:to>
    <xdr:pic>
      <xdr:nvPicPr>
        <xdr:cNvPr id="14" name="Picture 1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256154452" y="0"/>
          <a:ext cx="2736215" cy="548640"/>
        </a:xfrm>
        <a:prstGeom prst="rect">
          <a:avLst/>
        </a:prstGeom>
      </xdr:spPr>
    </xdr:pic>
    <xdr:clientData/>
  </xdr:twoCellAnchor>
  <xdr:twoCellAnchor editAs="oneCell">
    <xdr:from>
      <xdr:col>9</xdr:col>
      <xdr:colOff>474123</xdr:colOff>
      <xdr:row>0</xdr:row>
      <xdr:rowOff>61200</xdr:rowOff>
    </xdr:from>
    <xdr:to>
      <xdr:col>10</xdr:col>
      <xdr:colOff>826759</xdr:colOff>
      <xdr:row>0</xdr:row>
      <xdr:rowOff>609840</xdr:rowOff>
    </xdr:to>
    <xdr:pic>
      <xdr:nvPicPr>
        <xdr:cNvPr id="15" name="Picture 1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249565491" y="61200"/>
          <a:ext cx="12522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1002665</xdr:colOff>
      <xdr:row>0</xdr:row>
      <xdr:rowOff>548640</xdr:rowOff>
    </xdr:to>
    <xdr:pic>
      <xdr:nvPicPr>
        <xdr:cNvPr id="20" name="Picture 19">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141310" y="0"/>
          <a:ext cx="2736215" cy="548640"/>
        </a:xfrm>
        <a:prstGeom prst="rect">
          <a:avLst/>
        </a:prstGeom>
      </xdr:spPr>
    </xdr:pic>
    <xdr:clientData/>
  </xdr:twoCellAnchor>
  <xdr:twoCellAnchor editAs="oneCell">
    <xdr:from>
      <xdr:col>6</xdr:col>
      <xdr:colOff>539750</xdr:colOff>
      <xdr:row>0</xdr:row>
      <xdr:rowOff>57150</xdr:rowOff>
    </xdr:from>
    <xdr:to>
      <xdr:col>6</xdr:col>
      <xdr:colOff>1791970</xdr:colOff>
      <xdr:row>1</xdr:row>
      <xdr:rowOff>34290</xdr:rowOff>
    </xdr:to>
    <xdr:pic>
      <xdr:nvPicPr>
        <xdr:cNvPr id="21" name="Picture 20">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3494130" y="57150"/>
          <a:ext cx="1252220" cy="54864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24158</xdr:rowOff>
    </xdr:from>
    <xdr:to>
      <xdr:col>2</xdr:col>
      <xdr:colOff>306916</xdr:colOff>
      <xdr:row>1</xdr:row>
      <xdr:rowOff>666750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0057860250" y="24158"/>
          <a:ext cx="1915583" cy="684925"/>
        </a:xfrm>
        <a:prstGeom prst="rect">
          <a:avLst/>
        </a:prstGeom>
        <a:noFill/>
      </xdr:spPr>
    </xdr:pic>
    <xdr:clientData/>
  </xdr:twoCellAnchor>
  <xdr:twoCellAnchor editAs="oneCell">
    <xdr:from>
      <xdr:col>10</xdr:col>
      <xdr:colOff>634999</xdr:colOff>
      <xdr:row>0</xdr:row>
      <xdr:rowOff>24847</xdr:rowOff>
    </xdr:from>
    <xdr:to>
      <xdr:col>12</xdr:col>
      <xdr:colOff>727407</xdr:colOff>
      <xdr:row>1</xdr:row>
      <xdr:rowOff>740833</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10050137259" y="24847"/>
          <a:ext cx="1552908" cy="758319"/>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2</xdr:col>
      <xdr:colOff>283135</xdr:colOff>
      <xdr:row>3</xdr:row>
      <xdr:rowOff>22412</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986955590" y="53975"/>
          <a:ext cx="1730935" cy="635187"/>
        </a:xfrm>
        <a:prstGeom prst="rect">
          <a:avLst/>
        </a:prstGeom>
        <a:noFill/>
      </xdr:spPr>
    </xdr:pic>
    <xdr:clientData/>
  </xdr:twoCellAnchor>
  <xdr:twoCellAnchor editAs="oneCell">
    <xdr:from>
      <xdr:col>12</xdr:col>
      <xdr:colOff>481853</xdr:colOff>
      <xdr:row>1</xdr:row>
      <xdr:rowOff>0</xdr:rowOff>
    </xdr:from>
    <xdr:to>
      <xdr:col>14</xdr:col>
      <xdr:colOff>919368</xdr:colOff>
      <xdr:row>3</xdr:row>
      <xdr:rowOff>134471</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905237514" y="33618"/>
          <a:ext cx="1670162" cy="762000"/>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xdr:row>
      <xdr:rowOff>15874</xdr:rowOff>
    </xdr:from>
    <xdr:to>
      <xdr:col>1</xdr:col>
      <xdr:colOff>381000</xdr:colOff>
      <xdr:row>2</xdr:row>
      <xdr:rowOff>95249</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949195875" y="51593"/>
          <a:ext cx="1964531" cy="769937"/>
        </a:xfrm>
        <a:prstGeom prst="rect">
          <a:avLst/>
        </a:prstGeom>
        <a:noFill/>
      </xdr:spPr>
    </xdr:pic>
    <xdr:clientData/>
  </xdr:twoCellAnchor>
  <xdr:twoCellAnchor editAs="oneCell">
    <xdr:from>
      <xdr:col>12</xdr:col>
      <xdr:colOff>416718</xdr:colOff>
      <xdr:row>0</xdr:row>
      <xdr:rowOff>10582</xdr:rowOff>
    </xdr:from>
    <xdr:to>
      <xdr:col>13</xdr:col>
      <xdr:colOff>1545589</xdr:colOff>
      <xdr:row>2</xdr:row>
      <xdr:rowOff>142874</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940470817" y="10582"/>
          <a:ext cx="1759902" cy="858573"/>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1</xdr:row>
      <xdr:rowOff>15874</xdr:rowOff>
    </xdr:from>
    <xdr:to>
      <xdr:col>1</xdr:col>
      <xdr:colOff>83344</xdr:colOff>
      <xdr:row>2</xdr:row>
      <xdr:rowOff>226219</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948731531" y="51593"/>
          <a:ext cx="2143125" cy="746126"/>
        </a:xfrm>
        <a:prstGeom prst="rect">
          <a:avLst/>
        </a:prstGeom>
        <a:noFill/>
      </xdr:spPr>
    </xdr:pic>
    <xdr:clientData/>
  </xdr:twoCellAnchor>
  <xdr:twoCellAnchor editAs="oneCell">
    <xdr:from>
      <xdr:col>13</xdr:col>
      <xdr:colOff>202406</xdr:colOff>
      <xdr:row>0</xdr:row>
      <xdr:rowOff>1701</xdr:rowOff>
    </xdr:from>
    <xdr:to>
      <xdr:col>13</xdr:col>
      <xdr:colOff>2047875</xdr:colOff>
      <xdr:row>3</xdr:row>
      <xdr:rowOff>83344</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940206656" y="1701"/>
          <a:ext cx="1845469" cy="903174"/>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xdr:colOff>
      <xdr:row>1</xdr:row>
      <xdr:rowOff>15875</xdr:rowOff>
    </xdr:from>
    <xdr:to>
      <xdr:col>2</xdr:col>
      <xdr:colOff>238125</xdr:colOff>
      <xdr:row>1</xdr:row>
      <xdr:rowOff>738187</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948695812" y="51594"/>
          <a:ext cx="1976437" cy="722312"/>
        </a:xfrm>
        <a:prstGeom prst="rect">
          <a:avLst/>
        </a:prstGeom>
        <a:noFill/>
      </xdr:spPr>
    </xdr:pic>
    <xdr:clientData/>
  </xdr:twoCellAnchor>
  <xdr:twoCellAnchor editAs="oneCell">
    <xdr:from>
      <xdr:col>11</xdr:col>
      <xdr:colOff>166689</xdr:colOff>
      <xdr:row>1</xdr:row>
      <xdr:rowOff>28471</xdr:rowOff>
    </xdr:from>
    <xdr:to>
      <xdr:col>12</xdr:col>
      <xdr:colOff>1187610</xdr:colOff>
      <xdr:row>1</xdr:row>
      <xdr:rowOff>869156</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940804984" y="64190"/>
          <a:ext cx="1699577" cy="840685"/>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xdr:row>
      <xdr:rowOff>15874</xdr:rowOff>
    </xdr:from>
    <xdr:to>
      <xdr:col>1</xdr:col>
      <xdr:colOff>596900</xdr:colOff>
      <xdr:row>2</xdr:row>
      <xdr:rowOff>11905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949611006" y="51593"/>
          <a:ext cx="1739900" cy="686593"/>
        </a:xfrm>
        <a:prstGeom prst="rect">
          <a:avLst/>
        </a:prstGeom>
        <a:noFill/>
      </xdr:spPr>
    </xdr:pic>
    <xdr:clientData/>
  </xdr:twoCellAnchor>
  <xdr:twoCellAnchor editAs="oneCell">
    <xdr:from>
      <xdr:col>9</xdr:col>
      <xdr:colOff>702469</xdr:colOff>
      <xdr:row>1</xdr:row>
      <xdr:rowOff>11206</xdr:rowOff>
    </xdr:from>
    <xdr:to>
      <xdr:col>11</xdr:col>
      <xdr:colOff>765288</xdr:colOff>
      <xdr:row>2</xdr:row>
      <xdr:rowOff>130969</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941465430" y="46925"/>
          <a:ext cx="1658257" cy="810325"/>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704021</xdr:colOff>
      <xdr:row>3</xdr:row>
      <xdr:rowOff>89646</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0041901044" y="0"/>
          <a:ext cx="2476499" cy="727407"/>
        </a:xfrm>
        <a:prstGeom prst="rect">
          <a:avLst/>
        </a:prstGeom>
        <a:noFill/>
      </xdr:spPr>
    </xdr:pic>
    <xdr:clientData/>
  </xdr:twoCellAnchor>
  <xdr:twoCellAnchor editAs="oneCell">
    <xdr:from>
      <xdr:col>9</xdr:col>
      <xdr:colOff>11207</xdr:colOff>
      <xdr:row>0</xdr:row>
      <xdr:rowOff>22842</xdr:rowOff>
    </xdr:from>
    <xdr:to>
      <xdr:col>10</xdr:col>
      <xdr:colOff>787334</xdr:colOff>
      <xdr:row>3</xdr:row>
      <xdr:rowOff>168088</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981012616" y="22842"/>
          <a:ext cx="1595277" cy="773896"/>
        </a:xfrm>
        <a:prstGeom prst="rect">
          <a:avLst/>
        </a:prstGeom>
        <a:noFill/>
      </xdr:spPr>
    </xdr:pic>
    <xdr:clientData/>
  </xdr:twoCellAnchor>
</xdr:wsDr>
</file>

<file path=xl/drawings/drawing27.xml><?xml version="1.0" encoding="utf-8"?>
<xdr:wsDr xmlns:xdr="http://schemas.openxmlformats.org/drawingml/2006/spreadsheetDrawing" xmlns:a="http://schemas.openxmlformats.org/drawingml/2006/main">
  <xdr:absoluteAnchor>
    <xdr:pos x="0" y="0"/>
    <xdr:ext cx="8582025" cy="58578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0.24427</cdr:x>
      <cdr:y>0.02362</cdr:y>
    </cdr:from>
    <cdr:to>
      <cdr:x>0.77852</cdr:x>
      <cdr:y>0.18241</cdr:y>
    </cdr:to>
    <cdr:sp macro="" textlink="">
      <cdr:nvSpPr>
        <cdr:cNvPr id="759809" name="Text Box 1"/>
        <cdr:cNvSpPr txBox="1">
          <a:spLocks xmlns:a="http://schemas.openxmlformats.org/drawingml/2006/main" noChangeArrowheads="1"/>
        </cdr:cNvSpPr>
      </cdr:nvSpPr>
      <cdr:spPr bwMode="auto">
        <a:xfrm xmlns:a="http://schemas.openxmlformats.org/drawingml/2006/main">
          <a:off x="2089351" y="138138"/>
          <a:ext cx="4569681" cy="9286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1">
            <a:defRPr sz="1000"/>
          </a:pPr>
          <a:r>
            <a:rPr lang="ar-AE" sz="1200" b="1" i="0" u="none" strike="noStrike" baseline="0">
              <a:solidFill>
                <a:srgbClr val="000000"/>
              </a:solidFill>
              <a:latin typeface="Dubai" panose="020B0503030403030204" pitchFamily="34" charset="-78"/>
              <a:cs typeface="Dubai" panose="020B0503030403030204" pitchFamily="34" charset="-78"/>
            </a:rPr>
            <a:t>المصابون في حوادث الحريق والمهام الإنقاذية  - إمارة دبـي</a:t>
          </a:r>
          <a:endParaRPr lang="en-US" sz="1200" b="1" i="0" u="none" strike="noStrike" baseline="0">
            <a:solidFill>
              <a:srgbClr val="000000"/>
            </a:solidFill>
            <a:latin typeface="Dubai" panose="020B0503030403030204" pitchFamily="34" charset="-78"/>
            <a:cs typeface="Dubai" panose="020B0503030403030204" pitchFamily="34" charset="-78"/>
          </a:endParaRPr>
        </a:p>
        <a:p xmlns:a="http://schemas.openxmlformats.org/drawingml/2006/main">
          <a:pPr algn="ctr" rtl="0">
            <a:defRPr sz="1000"/>
          </a:pPr>
          <a:r>
            <a:rPr lang="en-US" sz="1200" b="1" i="0" u="none" strike="noStrike" baseline="0">
              <a:solidFill>
                <a:srgbClr val="000000"/>
              </a:solidFill>
              <a:latin typeface="Dubai" panose="020B0503030403030204" pitchFamily="34" charset="-78"/>
              <a:cs typeface="Dubai" panose="020B0503030403030204" pitchFamily="34" charset="-78"/>
            </a:rPr>
            <a:t>Injured at Fire Accidents and Rescue Operations</a:t>
          </a:r>
          <a:r>
            <a:rPr lang="ar-AE" sz="1200" b="1" i="0" u="none" strike="noStrike" baseline="0">
              <a:solidFill>
                <a:srgbClr val="000000"/>
              </a:solidFill>
              <a:latin typeface="Dubai" panose="020B0503030403030204" pitchFamily="34" charset="-78"/>
              <a:cs typeface="Dubai" panose="020B0503030403030204" pitchFamily="34" charset="-78"/>
            </a:rPr>
            <a:t> - Emirate of Dubai</a:t>
          </a:r>
        </a:p>
        <a:p xmlns:a="http://schemas.openxmlformats.org/drawingml/2006/main">
          <a:pPr algn="ctr" rtl="1">
            <a:defRPr sz="1000"/>
          </a:pPr>
          <a:r>
            <a:rPr lang="en-US" sz="1200" b="1" i="0" u="none" strike="noStrike" baseline="0">
              <a:solidFill>
                <a:srgbClr val="000000"/>
              </a:solidFill>
              <a:latin typeface="Dubai" panose="020B0503030403030204" pitchFamily="34" charset="-78"/>
              <a:cs typeface="Dubai" panose="020B0503030403030204" pitchFamily="34" charset="-78"/>
            </a:rPr>
            <a:t>(2019 - 2017)</a:t>
          </a:r>
          <a:endParaRPr lang="ar-AE">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0.00484</cdr:x>
      <cdr:y>0.31596</cdr:y>
    </cdr:from>
    <cdr:to>
      <cdr:x>0.04677</cdr:x>
      <cdr:y>0.76547</cdr:y>
    </cdr:to>
    <cdr:sp macro="" textlink="">
      <cdr:nvSpPr>
        <cdr:cNvPr id="2" name="TextBox 1"/>
        <cdr:cNvSpPr txBox="1"/>
      </cdr:nvSpPr>
      <cdr:spPr>
        <a:xfrm xmlns:a="http://schemas.openxmlformats.org/drawingml/2006/main" rot="16200000">
          <a:off x="-1093724" y="2982974"/>
          <a:ext cx="2628899" cy="35865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ar-AE" sz="900" b="1">
              <a:latin typeface="Dubai" panose="020B0503030403030204" pitchFamily="34" charset="-78"/>
              <a:cs typeface="Dubai" panose="020B0503030403030204" pitchFamily="34" charset="-78"/>
            </a:rPr>
            <a:t>عدد  المصابين  </a:t>
          </a:r>
          <a:r>
            <a:rPr lang="en-US" sz="900" b="1">
              <a:latin typeface="Dubai" panose="020B0503030403030204" pitchFamily="34" charset="-78"/>
              <a:cs typeface="Dubai" panose="020B0503030403030204" pitchFamily="34" charset="-78"/>
            </a:rPr>
            <a:t>Number of Injured  </a:t>
          </a:r>
          <a:endParaRPr lang="ar-AE" sz="900" b="1">
            <a:latin typeface="Dubai" panose="020B0503030403030204" pitchFamily="34" charset="-78"/>
            <a:cs typeface="Dubai" panose="020B0503030403030204" pitchFamily="34" charset="-78"/>
          </a:endParaRPr>
        </a:p>
      </cdr:txBody>
    </cdr:sp>
  </cdr:relSizeAnchor>
</c:userShapes>
</file>

<file path=xl/drawings/drawing29.xml><?xml version="1.0" encoding="utf-8"?>
<xdr:wsDr xmlns:xdr="http://schemas.openxmlformats.org/drawingml/2006/spreadsheetDrawing" xmlns:a="http://schemas.openxmlformats.org/drawingml/2006/main">
  <xdr:oneCellAnchor>
    <xdr:from>
      <xdr:col>0</xdr:col>
      <xdr:colOff>0</xdr:colOff>
      <xdr:row>0</xdr:row>
      <xdr:rowOff>25400</xdr:rowOff>
    </xdr:from>
    <xdr:ext cx="1813891" cy="676363"/>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8588212109" y="25400"/>
          <a:ext cx="1813891" cy="676363"/>
        </a:xfrm>
        <a:prstGeom prst="rect">
          <a:avLst/>
        </a:prstGeom>
        <a:noFill/>
      </xdr:spPr>
    </xdr:pic>
    <xdr:clientData/>
  </xdr:oneCellAnchor>
  <xdr:oneCellAnchor>
    <xdr:from>
      <xdr:col>4</xdr:col>
      <xdr:colOff>712304</xdr:colOff>
      <xdr:row>0</xdr:row>
      <xdr:rowOff>28574</xdr:rowOff>
    </xdr:from>
    <xdr:ext cx="1554011" cy="681470"/>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8580587360" y="28574"/>
          <a:ext cx="1554011" cy="68147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114039</xdr:colOff>
      <xdr:row>1</xdr:row>
      <xdr:rowOff>10758</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15242873" y="0"/>
          <a:ext cx="2736215" cy="548640"/>
        </a:xfrm>
        <a:prstGeom prst="rect">
          <a:avLst/>
        </a:prstGeom>
      </xdr:spPr>
    </xdr:pic>
    <xdr:clientData/>
  </xdr:twoCellAnchor>
  <xdr:twoCellAnchor editAs="oneCell">
    <xdr:from>
      <xdr:col>13</xdr:col>
      <xdr:colOff>555999</xdr:colOff>
      <xdr:row>0</xdr:row>
      <xdr:rowOff>68356</xdr:rowOff>
    </xdr:from>
    <xdr:to>
      <xdr:col>13</xdr:col>
      <xdr:colOff>1808219</xdr:colOff>
      <xdr:row>1</xdr:row>
      <xdr:rowOff>79114</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05872663" y="68356"/>
          <a:ext cx="1252220" cy="54864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4</xdr:row>
      <xdr:rowOff>231914</xdr:rowOff>
    </xdr:from>
    <xdr:to>
      <xdr:col>7</xdr:col>
      <xdr:colOff>24848</xdr:colOff>
      <xdr:row>37</xdr:row>
      <xdr:rowOff>118718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13</xdr:col>
      <xdr:colOff>593424</xdr:colOff>
      <xdr:row>5</xdr:row>
      <xdr:rowOff>24848</xdr:rowOff>
    </xdr:to>
    <xdr:sp macro="" textlink="">
      <xdr:nvSpPr>
        <xdr:cNvPr id="4" name="Text Box 5"/>
        <xdr:cNvSpPr txBox="1">
          <a:spLocks noChangeArrowheads="1"/>
        </xdr:cNvSpPr>
      </xdr:nvSpPr>
      <xdr:spPr bwMode="auto">
        <a:xfrm>
          <a:off x="10033406010" y="0"/>
          <a:ext cx="8561294" cy="92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27432" tIns="41148" rIns="27432"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defRPr sz="1000"/>
          </a:pPr>
          <a:r>
            <a:rPr lang="ar-AE" sz="1300" b="1" i="0" u="none" strike="noStrike" baseline="0">
              <a:solidFill>
                <a:srgbClr val="000000"/>
              </a:solidFill>
              <a:latin typeface="Dubai" panose="020B0503030403030204" pitchFamily="34" charset="-78"/>
              <a:cs typeface="Dubai" panose="020B0503030403030204" pitchFamily="34" charset="-78"/>
            </a:rPr>
            <a:t>حوادث الحريق حسب الموقع  - إمارة دبـي</a:t>
          </a:r>
        </a:p>
        <a:p>
          <a:pPr algn="ctr" rtl="1">
            <a:defRPr sz="1000"/>
          </a:pPr>
          <a:r>
            <a:rPr lang="ar-AE" sz="1300" b="1" i="0" u="none" strike="noStrike" baseline="0">
              <a:solidFill>
                <a:srgbClr val="000000"/>
              </a:solidFill>
              <a:latin typeface="Dubai" panose="020B0503030403030204" pitchFamily="34" charset="-78"/>
              <a:cs typeface="Dubai" panose="020B0503030403030204" pitchFamily="34" charset="-78"/>
            </a:rPr>
            <a:t> Fire Accidents by Location - Emirate of Dubai</a:t>
          </a:r>
        </a:p>
        <a:p>
          <a:pPr algn="ctr" rtl="0">
            <a:defRPr sz="1000"/>
          </a:pPr>
          <a:r>
            <a:rPr lang="en-US" sz="1300" b="1" i="0" u="none" strike="noStrike" baseline="0">
              <a:solidFill>
                <a:srgbClr val="000000"/>
              </a:solidFill>
              <a:latin typeface="Dubai" panose="020B0503030403030204" pitchFamily="34" charset="-78"/>
              <a:cs typeface="Dubai" panose="020B0503030403030204" pitchFamily="34" charset="-78"/>
            </a:rPr>
            <a:t>( 2019 - 2018)</a:t>
          </a:r>
          <a:endParaRPr lang="ar-AE">
            <a:latin typeface="Dubai" panose="020B0503030403030204" pitchFamily="34" charset="-78"/>
            <a:cs typeface="Dubai" panose="020B0503030403030204" pitchFamily="34" charset="-78"/>
          </a:endParaRPr>
        </a:p>
      </xdr:txBody>
    </xdr:sp>
    <xdr:clientData/>
  </xdr:twoCellAnchor>
  <xdr:twoCellAnchor>
    <xdr:from>
      <xdr:col>7</xdr:col>
      <xdr:colOff>16565</xdr:colOff>
      <xdr:row>4</xdr:row>
      <xdr:rowOff>231913</xdr:rowOff>
    </xdr:from>
    <xdr:to>
      <xdr:col>13</xdr:col>
      <xdr:colOff>538369</xdr:colOff>
      <xdr:row>37</xdr:row>
      <xdr:rowOff>157369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cdr:x>
      <cdr:y>0.00444</cdr:y>
    </cdr:from>
    <cdr:to>
      <cdr:x>1</cdr:x>
      <cdr:y>0.04886</cdr:y>
    </cdr:to>
    <cdr:sp macro="" textlink="">
      <cdr:nvSpPr>
        <cdr:cNvPr id="2" name="TextBox 1"/>
        <cdr:cNvSpPr txBox="1"/>
      </cdr:nvSpPr>
      <cdr:spPr>
        <a:xfrm xmlns:a="http://schemas.openxmlformats.org/drawingml/2006/main">
          <a:off x="0" y="24100"/>
          <a:ext cx="4257262" cy="2411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latin typeface="Dubai" panose="020B0503030403030204" pitchFamily="34" charset="-78"/>
              <a:cs typeface="Dubai" panose="020B0503030403030204" pitchFamily="34" charset="-78"/>
            </a:rPr>
            <a:t>2018</a:t>
          </a:r>
        </a:p>
      </cdr:txBody>
    </cdr:sp>
  </cdr:relSizeAnchor>
</c:userShapes>
</file>

<file path=xl/drawings/drawing32.xml><?xml version="1.0" encoding="utf-8"?>
<c:userShapes xmlns:c="http://schemas.openxmlformats.org/drawingml/2006/chart">
  <cdr:relSizeAnchor xmlns:cdr="http://schemas.openxmlformats.org/drawingml/2006/chartDrawing">
    <cdr:from>
      <cdr:x>0</cdr:x>
      <cdr:y>0.00929</cdr:y>
    </cdr:from>
    <cdr:to>
      <cdr:x>1</cdr:x>
      <cdr:y>0.0534</cdr:y>
    </cdr:to>
    <cdr:sp macro="" textlink="">
      <cdr:nvSpPr>
        <cdr:cNvPr id="2" name="TextBox 1"/>
        <cdr:cNvSpPr txBox="1"/>
      </cdr:nvSpPr>
      <cdr:spPr>
        <a:xfrm xmlns:a="http://schemas.openxmlformats.org/drawingml/2006/main">
          <a:off x="50800" y="50800"/>
          <a:ext cx="4315239" cy="2411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latin typeface="Dubai" panose="020B0503030403030204" pitchFamily="34" charset="-78"/>
              <a:cs typeface="Dubai" panose="020B0503030403030204" pitchFamily="34" charset="-78"/>
            </a:rPr>
            <a:t>2019</a:t>
          </a:r>
        </a:p>
      </cdr:txBody>
    </cdr:sp>
  </cdr:relSizeAnchor>
</c:userShapes>
</file>

<file path=xl/drawings/drawing33.xml><?xml version="1.0" encoding="utf-8"?>
<xdr:wsDr xmlns:xdr="http://schemas.openxmlformats.org/drawingml/2006/spreadsheetDrawing" xmlns:a="http://schemas.openxmlformats.org/drawingml/2006/main">
  <xdr:oneCellAnchor>
    <xdr:from>
      <xdr:col>0</xdr:col>
      <xdr:colOff>0</xdr:colOff>
      <xdr:row>1</xdr:row>
      <xdr:rowOff>28575</xdr:rowOff>
    </xdr:from>
    <xdr:ext cx="1507021" cy="546652"/>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992180129" y="38100"/>
          <a:ext cx="1507021" cy="546652"/>
        </a:xfrm>
        <a:prstGeom prst="rect">
          <a:avLst/>
        </a:prstGeom>
        <a:noFill/>
      </xdr:spPr>
    </xdr:pic>
    <xdr:clientData/>
  </xdr:oneCellAnchor>
  <xdr:oneCellAnchor>
    <xdr:from>
      <xdr:col>4</xdr:col>
      <xdr:colOff>1062246</xdr:colOff>
      <xdr:row>1</xdr:row>
      <xdr:rowOff>38100</xdr:rowOff>
    </xdr:from>
    <xdr:ext cx="1552768" cy="670616"/>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984680861" y="47625"/>
          <a:ext cx="1552768" cy="670616"/>
        </a:xfrm>
        <a:prstGeom prst="rect">
          <a:avLst/>
        </a:prstGeom>
        <a:noFill/>
      </xdr:spPr>
    </xdr:pic>
    <xdr:clientData/>
  </xdr:oneCellAnchor>
</xdr:wsDr>
</file>

<file path=xl/drawings/drawing34.xml><?xml version="1.0" encoding="utf-8"?>
<xdr:wsDr xmlns:xdr="http://schemas.openxmlformats.org/drawingml/2006/spreadsheetDrawing" xmlns:a="http://schemas.openxmlformats.org/drawingml/2006/main">
  <xdr:twoCellAnchor>
    <xdr:from>
      <xdr:col>2</xdr:col>
      <xdr:colOff>41413</xdr:colOff>
      <xdr:row>43</xdr:row>
      <xdr:rowOff>102705</xdr:rowOff>
    </xdr:from>
    <xdr:to>
      <xdr:col>8</xdr:col>
      <xdr:colOff>737152</xdr:colOff>
      <xdr:row>59</xdr:row>
      <xdr:rowOff>66262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190501</xdr:colOff>
      <xdr:row>44</xdr:row>
      <xdr:rowOff>41413</xdr:rowOff>
    </xdr:from>
    <xdr:to>
      <xdr:col>20</xdr:col>
      <xdr:colOff>41414</xdr:colOff>
      <xdr:row>60</xdr:row>
      <xdr:rowOff>4970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cdr:y>
    </cdr:from>
    <cdr:to>
      <cdr:x>1</cdr:x>
      <cdr:y>0.14262</cdr:y>
    </cdr:to>
    <cdr:sp macro="" textlink="">
      <cdr:nvSpPr>
        <cdr:cNvPr id="175108" name="Text Box 4"/>
        <cdr:cNvSpPr txBox="1">
          <a:spLocks xmlns:a="http://schemas.openxmlformats.org/drawingml/2006/main" noChangeArrowheads="1"/>
        </cdr:cNvSpPr>
      </cdr:nvSpPr>
      <cdr:spPr bwMode="auto">
        <a:xfrm xmlns:a="http://schemas.openxmlformats.org/drawingml/2006/main">
          <a:off x="0" y="0"/>
          <a:ext cx="8553450" cy="8286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1">
            <a:defRPr sz="1000"/>
          </a:pPr>
          <a:r>
            <a:rPr lang="ar-AE" sz="1100" b="1" i="0" u="none" strike="noStrike" baseline="0">
              <a:solidFill>
                <a:srgbClr val="000000"/>
              </a:solidFill>
              <a:latin typeface="Dubai" panose="020B0503030403030204" pitchFamily="34" charset="-78"/>
              <a:cs typeface="Dubai" panose="020B0503030403030204" pitchFamily="34" charset="-78"/>
            </a:rPr>
            <a:t>العمالة بالمستشفيات والمراكز الصحية الحكومية حسب الفئات المهنية - إمارة دبي</a:t>
          </a:r>
        </a:p>
        <a:p xmlns:a="http://schemas.openxmlformats.org/drawingml/2006/main">
          <a:pPr algn="ctr" rtl="0">
            <a:defRPr sz="1000"/>
          </a:pPr>
          <a:r>
            <a:rPr lang="ar-AE" sz="1100" b="1" i="0" u="none" strike="noStrike" baseline="0">
              <a:solidFill>
                <a:srgbClr val="000000"/>
              </a:solidFill>
              <a:latin typeface="Dubai" panose="020B0503030403030204" pitchFamily="34" charset="-78"/>
              <a:cs typeface="Dubai" panose="020B0503030403030204" pitchFamily="34" charset="-78"/>
            </a:rPr>
            <a:t>Employment at Government Hospitals and Health Cent</a:t>
          </a:r>
          <a:r>
            <a:rPr lang="en-US" sz="1100" b="1" i="0" u="none" strike="noStrike" baseline="0">
              <a:solidFill>
                <a:srgbClr val="000000"/>
              </a:solidFill>
              <a:latin typeface="Dubai" panose="020B0503030403030204" pitchFamily="34" charset="-78"/>
              <a:cs typeface="Dubai" panose="020B0503030403030204" pitchFamily="34" charset="-78"/>
            </a:rPr>
            <a:t>er</a:t>
          </a:r>
          <a:r>
            <a:rPr lang="ar-AE" sz="1100" b="1" i="0" u="none" strike="noStrike" baseline="0">
              <a:solidFill>
                <a:srgbClr val="000000"/>
              </a:solidFill>
              <a:latin typeface="Dubai" panose="020B0503030403030204" pitchFamily="34" charset="-78"/>
              <a:cs typeface="Dubai" panose="020B0503030403030204" pitchFamily="34" charset="-78"/>
            </a:rPr>
            <a:t>s by Professional Categories - Emirate </a:t>
          </a:r>
          <a:r>
            <a:rPr lang="en-US" sz="1100" b="1" i="0" u="none" strike="noStrike" baseline="0">
              <a:solidFill>
                <a:srgbClr val="000000"/>
              </a:solidFill>
              <a:latin typeface="Dubai" panose="020B0503030403030204" pitchFamily="34" charset="-78"/>
              <a:cs typeface="Dubai" panose="020B0503030403030204" pitchFamily="34" charset="-78"/>
            </a:rPr>
            <a:t>o</a:t>
          </a:r>
          <a:r>
            <a:rPr lang="ar-AE" sz="1100" b="1" i="0" u="none" strike="noStrike" baseline="0">
              <a:solidFill>
                <a:srgbClr val="000000"/>
              </a:solidFill>
              <a:latin typeface="Dubai" panose="020B0503030403030204" pitchFamily="34" charset="-78"/>
              <a:cs typeface="Dubai" panose="020B0503030403030204" pitchFamily="34" charset="-78"/>
            </a:rPr>
            <a:t>f Dubai</a:t>
          </a:r>
        </a:p>
        <a:p xmlns:a="http://schemas.openxmlformats.org/drawingml/2006/main">
          <a:pPr algn="ctr" rtl="1">
            <a:defRPr sz="1000"/>
          </a:pPr>
          <a:r>
            <a:rPr lang="en-US" sz="1100" b="1" i="0" u="none" strike="noStrike" baseline="0">
              <a:solidFill>
                <a:srgbClr val="000000"/>
              </a:solidFill>
              <a:latin typeface="Dubai" panose="020B0503030403030204" pitchFamily="34" charset="-78"/>
              <a:cs typeface="Dubai" panose="020B0503030403030204" pitchFamily="34" charset="-78"/>
            </a:rPr>
            <a:t>( 2019 )</a:t>
          </a:r>
        </a:p>
        <a:p xmlns:a="http://schemas.openxmlformats.org/drawingml/2006/main">
          <a:pPr algn="ctr" rtl="1">
            <a:defRPr sz="1000"/>
          </a:pPr>
          <a:endParaRPr lang="ar-AE" sz="1100" b="1" i="0" u="none" strike="noStrike" baseline="0">
            <a:solidFill>
              <a:srgbClr val="000000"/>
            </a:solidFill>
            <a:latin typeface="Dubai" panose="020B0503030403030204" pitchFamily="34" charset="-78"/>
            <a:cs typeface="Dubai" panose="020B0503030403030204" pitchFamily="34" charset="-78"/>
          </a:endParaRPr>
        </a:p>
        <a:p xmlns:a="http://schemas.openxmlformats.org/drawingml/2006/main">
          <a:pPr algn="ctr" rtl="1">
            <a:defRPr sz="1000"/>
          </a:pPr>
          <a:endParaRPr lang="ar-AE" sz="1100" b="1" i="0" u="none" strike="noStrike" baseline="0">
            <a:solidFill>
              <a:srgbClr val="000000"/>
            </a:solidFill>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0.46552</cdr:x>
      <cdr:y>0.94271</cdr:y>
    </cdr:from>
    <cdr:to>
      <cdr:x>0.62252</cdr:x>
      <cdr:y>0.97446</cdr:y>
    </cdr:to>
    <cdr:sp macro="" textlink="">
      <cdr:nvSpPr>
        <cdr:cNvPr id="175109" name="Text Box 5"/>
        <cdr:cNvSpPr txBox="1">
          <a:spLocks xmlns:a="http://schemas.openxmlformats.org/drawingml/2006/main" noChangeArrowheads="1"/>
        </cdr:cNvSpPr>
      </cdr:nvSpPr>
      <cdr:spPr bwMode="auto">
        <a:xfrm xmlns:a="http://schemas.openxmlformats.org/drawingml/2006/main">
          <a:off x="3995072" y="5504302"/>
          <a:ext cx="1347378" cy="1853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1">
            <a:defRPr sz="1000"/>
          </a:pPr>
          <a:r>
            <a:rPr lang="ar-AE" sz="900" b="0" i="0" u="none" strike="noStrike" baseline="0">
              <a:solidFill>
                <a:srgbClr val="000000"/>
              </a:solidFill>
              <a:latin typeface="Dubai" panose="020B0503030403030204" pitchFamily="34" charset="-78"/>
              <a:cs typeface="Dubai" panose="020B0503030403030204" pitchFamily="34" charset="-78"/>
            </a:rPr>
            <a:t>الفئات </a:t>
          </a:r>
          <a:r>
            <a:rPr lang="ar-AE" sz="900" b="0" i="0" u="none" strike="noStrike" baseline="0">
              <a:solidFill>
                <a:schemeClr val="bg1"/>
              </a:solidFill>
              <a:latin typeface="Dubai" panose="020B0503030403030204" pitchFamily="34" charset="-78"/>
              <a:cs typeface="Dubai" panose="020B0503030403030204" pitchFamily="34" charset="-78"/>
            </a:rPr>
            <a:t>...</a:t>
          </a:r>
          <a:r>
            <a:rPr lang="ar-AE" sz="900" b="0" i="0" u="none" strike="noStrike" baseline="0">
              <a:solidFill>
                <a:srgbClr val="000000"/>
              </a:solidFill>
              <a:latin typeface="Dubai" panose="020B0503030403030204" pitchFamily="34" charset="-78"/>
              <a:cs typeface="Dubai" panose="020B0503030403030204" pitchFamily="34" charset="-78"/>
            </a:rPr>
            <a:t> Categorie</a:t>
          </a:r>
          <a:r>
            <a:rPr lang="en-US" sz="900" b="0" i="0" u="none" strike="noStrike" baseline="0">
              <a:solidFill>
                <a:srgbClr val="000000"/>
              </a:solidFill>
              <a:latin typeface="Dubai" panose="020B0503030403030204" pitchFamily="34" charset="-78"/>
              <a:cs typeface="Dubai" panose="020B0503030403030204" pitchFamily="34" charset="-78"/>
            </a:rPr>
            <a:t>s </a:t>
          </a:r>
          <a:r>
            <a:rPr lang="en-US" sz="900" b="0" i="0" u="none" strike="noStrike" baseline="0">
              <a:solidFill>
                <a:schemeClr val="bg1"/>
              </a:solidFill>
              <a:latin typeface="Dubai" panose="020B0503030403030204" pitchFamily="34" charset="-78"/>
              <a:cs typeface="Dubai" panose="020B0503030403030204" pitchFamily="34" charset="-78"/>
            </a:rPr>
            <a:t>.</a:t>
          </a:r>
          <a:r>
            <a:rPr lang="en-US" sz="900" b="0" i="0" u="none" strike="noStrike" baseline="0">
              <a:solidFill>
                <a:srgbClr val="000000"/>
              </a:solidFill>
              <a:latin typeface="Dubai" panose="020B0503030403030204" pitchFamily="34" charset="-78"/>
              <a:cs typeface="Dubai" panose="020B0503030403030204" pitchFamily="34" charset="-78"/>
            </a:rPr>
            <a:t>  </a:t>
          </a:r>
          <a:endParaRPr lang="ar-AE" sz="900" b="0">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0.00898</cdr:x>
      <cdr:y>0.25206</cdr:y>
    </cdr:from>
    <cdr:to>
      <cdr:x>0.03798</cdr:x>
      <cdr:y>0.66063</cdr:y>
    </cdr:to>
    <cdr:sp macro="" textlink="">
      <cdr:nvSpPr>
        <cdr:cNvPr id="175110" name="Text Box 6"/>
        <cdr:cNvSpPr txBox="1">
          <a:spLocks xmlns:a="http://schemas.openxmlformats.org/drawingml/2006/main" noChangeArrowheads="1"/>
        </cdr:cNvSpPr>
      </cdr:nvSpPr>
      <cdr:spPr bwMode="auto">
        <a:xfrm xmlns:a="http://schemas.openxmlformats.org/drawingml/2006/main">
          <a:off x="77101" y="1471707"/>
          <a:ext cx="248879" cy="2385568"/>
        </a:xfrm>
        <a:prstGeom xmlns:a="http://schemas.openxmlformats.org/drawingml/2006/main" prst="rect">
          <a:avLst/>
        </a:prstGeom>
        <a:solidFill xmlns:a="http://schemas.openxmlformats.org/drawingml/2006/main">
          <a:schemeClr val="bg1"/>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vert="vert270" wrap="square" lIns="27432" tIns="32004" rIns="27432" bIns="32004" anchor="ctr" upright="1"/>
        <a:lstStyle xmlns:a="http://schemas.openxmlformats.org/drawingml/2006/main"/>
        <a:p xmlns:a="http://schemas.openxmlformats.org/drawingml/2006/main">
          <a:pPr algn="ctr" rtl="1">
            <a:defRPr sz="1000"/>
          </a:pPr>
          <a:r>
            <a:rPr lang="ar-AE" sz="900" b="0" i="0" u="none" strike="noStrike" baseline="0">
              <a:solidFill>
                <a:srgbClr val="000000"/>
              </a:solidFill>
              <a:latin typeface="Dubai" panose="020B0503030403030204" pitchFamily="34" charset="-78"/>
              <a:cs typeface="Dubai" panose="020B0503030403030204" pitchFamily="34" charset="-78"/>
            </a:rPr>
            <a:t>عدد</a:t>
          </a:r>
          <a:r>
            <a:rPr lang="en-US" sz="900" b="0" i="0" u="none" strike="noStrike" baseline="0">
              <a:solidFill>
                <a:srgbClr val="000000"/>
              </a:solidFill>
              <a:latin typeface="Dubai" panose="020B0503030403030204" pitchFamily="34" charset="-78"/>
              <a:cs typeface="Dubai" panose="020B0503030403030204" pitchFamily="34" charset="-78"/>
            </a:rPr>
            <a:t> </a:t>
          </a:r>
          <a:r>
            <a:rPr lang="ar-AE" sz="900" b="0" i="0" u="none" strike="noStrike" baseline="0">
              <a:solidFill>
                <a:srgbClr val="000000"/>
              </a:solidFill>
              <a:latin typeface="Dubai" panose="020B0503030403030204" pitchFamily="34" charset="-78"/>
              <a:cs typeface="Dubai" panose="020B0503030403030204" pitchFamily="34" charset="-78"/>
            </a:rPr>
            <a:t>العاملين</a:t>
          </a:r>
          <a:r>
            <a:rPr lang="ar-AE" sz="900" b="0" i="0" u="none" strike="noStrike" baseline="0">
              <a:solidFill>
                <a:schemeClr val="bg1"/>
              </a:solidFill>
              <a:latin typeface="Dubai" panose="020B0503030403030204" pitchFamily="34" charset="-78"/>
              <a:cs typeface="Dubai" panose="020B0503030403030204" pitchFamily="34" charset="-78"/>
            </a:rPr>
            <a:t>  </a:t>
          </a:r>
          <a:r>
            <a:rPr lang="ar-AE" sz="900" b="0" i="0" u="none" strike="noStrike" baseline="0">
              <a:solidFill>
                <a:srgbClr val="000000"/>
              </a:solidFill>
              <a:latin typeface="Dubai" panose="020B0503030403030204" pitchFamily="34" charset="-78"/>
              <a:cs typeface="Dubai" panose="020B0503030403030204" pitchFamily="34" charset="-78"/>
            </a:rPr>
            <a:t>Number of E</a:t>
          </a:r>
          <a:r>
            <a:rPr lang="en-US" sz="900" b="0" i="0" u="none" strike="noStrike" baseline="0">
              <a:solidFill>
                <a:srgbClr val="000000"/>
              </a:solidFill>
              <a:latin typeface="Dubai" panose="020B0503030403030204" pitchFamily="34" charset="-78"/>
              <a:cs typeface="Dubai" panose="020B0503030403030204" pitchFamily="34" charset="-78"/>
            </a:rPr>
            <a:t>mployees.</a:t>
          </a:r>
          <a:endParaRPr lang="ar-AE" sz="900" b="0">
            <a:latin typeface="Dubai" panose="020B0503030403030204" pitchFamily="34" charset="-78"/>
            <a:cs typeface="Dubai" panose="020B0503030403030204" pitchFamily="34" charset="-78"/>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427803</xdr:colOff>
      <xdr:row>0</xdr:row>
      <xdr:rowOff>548640</xdr:rowOff>
    </xdr:to>
    <xdr:pic>
      <xdr:nvPicPr>
        <xdr:cNvPr id="2" name="Picture 1">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16901344" y="0"/>
          <a:ext cx="2736215" cy="548640"/>
        </a:xfrm>
        <a:prstGeom prst="rect">
          <a:avLst/>
        </a:prstGeom>
      </xdr:spPr>
    </xdr:pic>
    <xdr:clientData/>
  </xdr:twoCellAnchor>
  <xdr:twoCellAnchor editAs="oneCell">
    <xdr:from>
      <xdr:col>10</xdr:col>
      <xdr:colOff>1095562</xdr:colOff>
      <xdr:row>0</xdr:row>
      <xdr:rowOff>78441</xdr:rowOff>
    </xdr:from>
    <xdr:to>
      <xdr:col>10</xdr:col>
      <xdr:colOff>2347782</xdr:colOff>
      <xdr:row>0</xdr:row>
      <xdr:rowOff>627081</xdr:rowOff>
    </xdr:to>
    <xdr:pic>
      <xdr:nvPicPr>
        <xdr:cNvPr id="3" name="Picture 2">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08762101" y="78441"/>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407882</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8510702" y="0"/>
          <a:ext cx="2736215" cy="548640"/>
        </a:xfrm>
        <a:prstGeom prst="rect">
          <a:avLst/>
        </a:prstGeom>
      </xdr:spPr>
    </xdr:pic>
    <xdr:clientData/>
  </xdr:twoCellAnchor>
  <xdr:twoCellAnchor editAs="oneCell">
    <xdr:from>
      <xdr:col>8</xdr:col>
      <xdr:colOff>115670</xdr:colOff>
      <xdr:row>0</xdr:row>
      <xdr:rowOff>36108</xdr:rowOff>
    </xdr:from>
    <xdr:to>
      <xdr:col>8</xdr:col>
      <xdr:colOff>1367890</xdr:colOff>
      <xdr:row>0</xdr:row>
      <xdr:rowOff>584748</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1899194" y="36108"/>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218302</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44946089" y="0"/>
          <a:ext cx="2736215" cy="548640"/>
        </a:xfrm>
        <a:prstGeom prst="rect">
          <a:avLst/>
        </a:prstGeom>
      </xdr:spPr>
    </xdr:pic>
    <xdr:clientData/>
  </xdr:twoCellAnchor>
  <xdr:twoCellAnchor editAs="oneCell">
    <xdr:from>
      <xdr:col>10</xdr:col>
      <xdr:colOff>420285</xdr:colOff>
      <xdr:row>0</xdr:row>
      <xdr:rowOff>61875</xdr:rowOff>
    </xdr:from>
    <xdr:to>
      <xdr:col>10</xdr:col>
      <xdr:colOff>1672505</xdr:colOff>
      <xdr:row>0</xdr:row>
      <xdr:rowOff>610515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37122560" y="61875"/>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429048</xdr:colOff>
      <xdr:row>0</xdr:row>
      <xdr:rowOff>548640</xdr:rowOff>
    </xdr:to>
    <xdr:pic>
      <xdr:nvPicPr>
        <xdr:cNvPr id="8" name="Picture 7">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9230368" y="0"/>
          <a:ext cx="2736215" cy="548640"/>
        </a:xfrm>
        <a:prstGeom prst="rect">
          <a:avLst/>
        </a:prstGeom>
      </xdr:spPr>
    </xdr:pic>
    <xdr:clientData/>
  </xdr:twoCellAnchor>
  <xdr:twoCellAnchor editAs="oneCell">
    <xdr:from>
      <xdr:col>6</xdr:col>
      <xdr:colOff>930587</xdr:colOff>
      <xdr:row>0</xdr:row>
      <xdr:rowOff>78441</xdr:rowOff>
    </xdr:from>
    <xdr:to>
      <xdr:col>7</xdr:col>
      <xdr:colOff>1124474</xdr:colOff>
      <xdr:row>0</xdr:row>
      <xdr:rowOff>627081</xdr:rowOff>
    </xdr:to>
    <xdr:pic>
      <xdr:nvPicPr>
        <xdr:cNvPr id="9" name="Picture 8">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3243276" y="78441"/>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21"/>
  <sheetViews>
    <sheetView showGridLines="0" rightToLeft="1" view="pageBreakPreview" zoomScale="70" zoomScaleNormal="100" zoomScaleSheetLayoutView="70" workbookViewId="0">
      <selection activeCell="L4" sqref="L4"/>
    </sheetView>
  </sheetViews>
  <sheetFormatPr defaultRowHeight="12.75"/>
  <cols>
    <col min="1" max="1" width="107.85546875" customWidth="1"/>
  </cols>
  <sheetData>
    <row r="1" spans="1:1" ht="81" customHeight="1"/>
    <row r="2" spans="1:1" ht="28.5">
      <c r="A2" s="486" t="s">
        <v>668</v>
      </c>
    </row>
    <row r="3" spans="1:1" ht="28.5">
      <c r="A3" s="486" t="s">
        <v>669</v>
      </c>
    </row>
    <row r="4" spans="1:1" ht="234.75" customHeight="1">
      <c r="A4" s="487" t="s">
        <v>670</v>
      </c>
    </row>
    <row r="5" spans="1:1">
      <c r="A5" s="488" t="s">
        <v>671</v>
      </c>
    </row>
    <row r="6" spans="1:1" ht="85.5" customHeight="1">
      <c r="A6" s="487" t="s">
        <v>672</v>
      </c>
    </row>
    <row r="7" spans="1:1" ht="99.75" customHeight="1">
      <c r="A7" s="487" t="s">
        <v>673</v>
      </c>
    </row>
    <row r="8" spans="1:1" ht="67.5" customHeight="1">
      <c r="A8" s="487" t="s">
        <v>674</v>
      </c>
    </row>
    <row r="9" spans="1:1" ht="90.75" customHeight="1">
      <c r="A9" s="487" t="s">
        <v>675</v>
      </c>
    </row>
    <row r="10" spans="1:1" ht="25.5" customHeight="1">
      <c r="A10" s="487"/>
    </row>
    <row r="11" spans="1:1" ht="26.25">
      <c r="A11" s="489" t="s">
        <v>676</v>
      </c>
    </row>
    <row r="12" spans="1:1" ht="26.25">
      <c r="A12" s="489" t="s">
        <v>677</v>
      </c>
    </row>
    <row r="13" spans="1:1" ht="26.25">
      <c r="A13" s="490"/>
    </row>
    <row r="14" spans="1:1" ht="225.75" customHeight="1">
      <c r="A14" s="491" t="s">
        <v>678</v>
      </c>
    </row>
    <row r="15" spans="1:1" ht="22.5">
      <c r="A15" s="491"/>
    </row>
    <row r="16" spans="1:1" ht="88.5" customHeight="1">
      <c r="A16" s="491" t="s">
        <v>679</v>
      </c>
    </row>
    <row r="17" spans="1:1" ht="22.5">
      <c r="A17" s="491"/>
    </row>
    <row r="18" spans="1:1" ht="96" customHeight="1">
      <c r="A18" s="491" t="s">
        <v>680</v>
      </c>
    </row>
    <row r="19" spans="1:1" ht="22.5">
      <c r="A19" s="491"/>
    </row>
    <row r="20" spans="1:1" ht="104.25" customHeight="1">
      <c r="A20" s="491" t="s">
        <v>681</v>
      </c>
    </row>
    <row r="21" spans="1:1" ht="26.25">
      <c r="A21" s="490"/>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64"/>
  <sheetViews>
    <sheetView rightToLeft="1" view="pageBreakPreview" zoomScale="90" zoomScaleNormal="75" zoomScaleSheetLayoutView="90" workbookViewId="0">
      <selection activeCell="L4" sqref="L4"/>
    </sheetView>
  </sheetViews>
  <sheetFormatPr defaultColWidth="9.140625" defaultRowHeight="22.5"/>
  <cols>
    <col min="1" max="1" width="20.7109375" style="276" customWidth="1"/>
    <col min="2" max="9" width="7.7109375" style="276" customWidth="1"/>
    <col min="10" max="10" width="7.7109375" style="277" customWidth="1"/>
    <col min="11" max="13" width="7.7109375" style="276" customWidth="1"/>
    <col min="14" max="14" width="21.5703125" style="185" customWidth="1"/>
    <col min="15" max="16" width="9.140625" style="185"/>
    <col min="17" max="17" width="8.5703125" style="185" customWidth="1"/>
    <col min="18" max="18" width="9.140625" style="184"/>
    <col min="19" max="27" width="9.140625" style="183"/>
    <col min="28" max="33" width="9.140625" style="182"/>
    <col min="34" max="16384" width="9.140625" style="181"/>
  </cols>
  <sheetData>
    <row r="1" spans="1:35" ht="61.5" customHeight="1">
      <c r="E1" s="359"/>
    </row>
    <row r="2" spans="1:35" s="231" customFormat="1" ht="19.5" customHeight="1">
      <c r="A2" s="953" t="s">
        <v>559</v>
      </c>
      <c r="B2" s="954"/>
      <c r="C2" s="954"/>
      <c r="D2" s="954"/>
      <c r="E2" s="954"/>
      <c r="F2" s="954"/>
      <c r="G2" s="954"/>
      <c r="H2" s="954"/>
      <c r="I2" s="954"/>
      <c r="J2" s="954"/>
      <c r="K2" s="954"/>
      <c r="L2" s="954"/>
      <c r="M2" s="954"/>
      <c r="N2" s="954"/>
      <c r="O2" s="229"/>
      <c r="P2" s="229"/>
      <c r="Q2" s="229"/>
      <c r="R2" s="228"/>
      <c r="S2" s="227"/>
      <c r="T2" s="227"/>
      <c r="U2" s="227"/>
      <c r="V2" s="227"/>
      <c r="W2" s="227"/>
      <c r="X2" s="227"/>
      <c r="Y2" s="227"/>
      <c r="Z2" s="227"/>
      <c r="AA2" s="227"/>
    </row>
    <row r="3" spans="1:35" s="226" customFormat="1" ht="19.5" customHeight="1">
      <c r="A3" s="953" t="s">
        <v>558</v>
      </c>
      <c r="B3" s="955"/>
      <c r="C3" s="955"/>
      <c r="D3" s="955"/>
      <c r="E3" s="955"/>
      <c r="F3" s="955"/>
      <c r="G3" s="955"/>
      <c r="H3" s="955"/>
      <c r="I3" s="955"/>
      <c r="J3" s="955"/>
      <c r="K3" s="955"/>
      <c r="L3" s="955"/>
      <c r="M3" s="955"/>
      <c r="N3" s="955"/>
      <c r="O3" s="229"/>
      <c r="P3" s="229"/>
      <c r="Q3" s="229"/>
      <c r="R3" s="228"/>
      <c r="S3" s="227"/>
      <c r="T3" s="227"/>
      <c r="U3" s="227"/>
      <c r="V3" s="227"/>
      <c r="W3" s="227"/>
      <c r="X3" s="227"/>
      <c r="Y3" s="227"/>
      <c r="Z3" s="227"/>
      <c r="AA3" s="227"/>
    </row>
    <row r="4" spans="1:35" s="226" customFormat="1" ht="21" customHeight="1">
      <c r="A4" s="892" t="s">
        <v>701</v>
      </c>
      <c r="B4" s="892"/>
      <c r="C4" s="892"/>
      <c r="D4" s="892"/>
      <c r="E4" s="892"/>
      <c r="F4" s="892"/>
      <c r="G4" s="892"/>
      <c r="H4" s="892"/>
      <c r="I4" s="892"/>
      <c r="J4" s="892"/>
      <c r="K4" s="892"/>
      <c r="L4" s="892"/>
      <c r="M4" s="892"/>
      <c r="N4" s="892"/>
      <c r="O4" s="229"/>
      <c r="P4" s="229"/>
      <c r="Q4" s="229"/>
      <c r="R4" s="228"/>
      <c r="S4" s="227"/>
      <c r="T4" s="227"/>
      <c r="U4" s="227"/>
      <c r="V4" s="227"/>
      <c r="W4" s="227"/>
      <c r="X4" s="227"/>
      <c r="Y4" s="227"/>
      <c r="Z4" s="227"/>
      <c r="AA4" s="227"/>
    </row>
    <row r="5" spans="1:35" s="207" customFormat="1" ht="19.5" customHeight="1">
      <c r="A5" s="927" t="s">
        <v>557</v>
      </c>
      <c r="B5" s="927"/>
      <c r="C5" s="276"/>
      <c r="D5" s="276"/>
      <c r="E5" s="276"/>
      <c r="F5" s="276"/>
      <c r="G5" s="276"/>
      <c r="H5" s="276"/>
      <c r="I5" s="276"/>
      <c r="J5" s="850"/>
      <c r="K5" s="373"/>
      <c r="L5" s="373"/>
      <c r="M5" s="373"/>
      <c r="N5" s="271"/>
      <c r="O5" s="185"/>
      <c r="P5" s="185"/>
      <c r="Q5" s="185"/>
      <c r="R5" s="189"/>
      <c r="S5" s="188"/>
      <c r="T5" s="188"/>
      <c r="U5" s="188"/>
      <c r="V5" s="188"/>
      <c r="W5" s="188"/>
      <c r="X5" s="188"/>
      <c r="Y5" s="188"/>
      <c r="Z5" s="188"/>
      <c r="AA5" s="188"/>
      <c r="AB5" s="191"/>
      <c r="AC5" s="191"/>
      <c r="AD5" s="191"/>
      <c r="AE5" s="191"/>
      <c r="AF5" s="191"/>
      <c r="AG5" s="191"/>
    </row>
    <row r="6" spans="1:35" s="190" customFormat="1" ht="25.5" customHeight="1">
      <c r="A6" s="845"/>
      <c r="B6" s="894">
        <v>2017</v>
      </c>
      <c r="C6" s="956"/>
      <c r="D6" s="956"/>
      <c r="E6" s="895"/>
      <c r="F6" s="894" t="s">
        <v>789</v>
      </c>
      <c r="G6" s="956"/>
      <c r="H6" s="956"/>
      <c r="I6" s="895"/>
      <c r="J6" s="894" t="s">
        <v>790</v>
      </c>
      <c r="K6" s="956"/>
      <c r="L6" s="956"/>
      <c r="M6" s="895"/>
      <c r="N6" s="847"/>
      <c r="O6" s="185"/>
      <c r="P6" s="185"/>
      <c r="Q6" s="185"/>
      <c r="R6" s="189"/>
      <c r="S6" s="188"/>
      <c r="T6" s="188"/>
      <c r="U6" s="188"/>
      <c r="V6" s="188"/>
      <c r="W6" s="188"/>
      <c r="X6" s="188"/>
      <c r="Y6" s="188"/>
      <c r="Z6" s="188"/>
      <c r="AA6" s="188"/>
      <c r="AB6" s="191"/>
      <c r="AC6" s="191"/>
      <c r="AD6" s="191"/>
      <c r="AE6" s="191"/>
      <c r="AF6" s="191"/>
      <c r="AG6" s="191"/>
    </row>
    <row r="7" spans="1:35" s="190" customFormat="1" ht="23.1" customHeight="1">
      <c r="A7" s="661" t="s">
        <v>486</v>
      </c>
      <c r="B7" s="842" t="s">
        <v>556</v>
      </c>
      <c r="C7" s="842" t="s">
        <v>555</v>
      </c>
      <c r="D7" s="842" t="s">
        <v>554</v>
      </c>
      <c r="E7" s="842" t="s">
        <v>40</v>
      </c>
      <c r="F7" s="842" t="s">
        <v>556</v>
      </c>
      <c r="G7" s="842" t="s">
        <v>555</v>
      </c>
      <c r="H7" s="842" t="s">
        <v>554</v>
      </c>
      <c r="I7" s="842" t="s">
        <v>40</v>
      </c>
      <c r="J7" s="842" t="s">
        <v>556</v>
      </c>
      <c r="K7" s="842" t="s">
        <v>555</v>
      </c>
      <c r="L7" s="842" t="s">
        <v>554</v>
      </c>
      <c r="M7" s="842" t="s">
        <v>40</v>
      </c>
      <c r="N7" s="660" t="s">
        <v>485</v>
      </c>
      <c r="O7" s="185"/>
      <c r="P7" s="185"/>
      <c r="Q7" s="185"/>
      <c r="R7" s="189"/>
      <c r="S7" s="188"/>
      <c r="T7" s="188"/>
      <c r="U7" s="188"/>
      <c r="V7" s="188"/>
      <c r="W7" s="188"/>
      <c r="X7" s="188"/>
      <c r="Y7" s="188"/>
      <c r="Z7" s="188"/>
      <c r="AA7" s="188"/>
      <c r="AB7" s="191"/>
      <c r="AC7" s="191"/>
      <c r="AD7" s="191"/>
      <c r="AE7" s="191"/>
      <c r="AF7" s="191"/>
      <c r="AG7" s="191"/>
    </row>
    <row r="8" spans="1:35" s="190" customFormat="1" ht="17.25" customHeight="1">
      <c r="A8" s="846"/>
      <c r="B8" s="354" t="s">
        <v>482</v>
      </c>
      <c r="C8" s="354" t="s">
        <v>481</v>
      </c>
      <c r="D8" s="354" t="s">
        <v>553</v>
      </c>
      <c r="E8" s="354" t="s">
        <v>41</v>
      </c>
      <c r="F8" s="354" t="s">
        <v>482</v>
      </c>
      <c r="G8" s="354" t="s">
        <v>481</v>
      </c>
      <c r="H8" s="354" t="s">
        <v>553</v>
      </c>
      <c r="I8" s="354" t="s">
        <v>41</v>
      </c>
      <c r="J8" s="354" t="s">
        <v>482</v>
      </c>
      <c r="K8" s="354" t="s">
        <v>481</v>
      </c>
      <c r="L8" s="354" t="s">
        <v>553</v>
      </c>
      <c r="M8" s="354" t="s">
        <v>41</v>
      </c>
      <c r="N8" s="848"/>
      <c r="O8" s="185"/>
      <c r="P8" s="185"/>
      <c r="Q8" s="185"/>
      <c r="R8" s="189"/>
      <c r="S8" s="188"/>
      <c r="T8" s="188"/>
      <c r="U8" s="188"/>
      <c r="V8" s="188"/>
      <c r="W8" s="188"/>
      <c r="X8" s="188"/>
      <c r="Y8" s="188"/>
      <c r="Z8" s="188"/>
      <c r="AA8" s="188"/>
      <c r="AB8" s="191"/>
      <c r="AC8" s="191"/>
      <c r="AD8" s="191"/>
      <c r="AE8" s="191"/>
      <c r="AF8" s="191"/>
      <c r="AG8" s="191"/>
    </row>
    <row r="9" spans="1:35" s="266" customFormat="1" ht="28.5" customHeight="1">
      <c r="A9" s="408" t="s">
        <v>438</v>
      </c>
      <c r="B9" s="296">
        <v>345</v>
      </c>
      <c r="C9" s="301">
        <v>4128</v>
      </c>
      <c r="D9" s="301">
        <v>17092</v>
      </c>
      <c r="E9" s="860">
        <f t="shared" ref="E9:E19" si="0">SUM(B9:D9)</f>
        <v>21565</v>
      </c>
      <c r="F9" s="296">
        <v>640</v>
      </c>
      <c r="G9" s="301">
        <v>3999</v>
      </c>
      <c r="H9" s="301">
        <v>30356</v>
      </c>
      <c r="I9" s="860">
        <f t="shared" ref="I9:I19" si="1">SUM(F9:H9)</f>
        <v>34995</v>
      </c>
      <c r="J9" s="296">
        <v>447</v>
      </c>
      <c r="K9" s="301">
        <v>5034</v>
      </c>
      <c r="L9" s="301">
        <v>42853</v>
      </c>
      <c r="M9" s="860">
        <f>SUM(J9:L9)</f>
        <v>48334</v>
      </c>
      <c r="N9" s="420" t="s">
        <v>437</v>
      </c>
      <c r="O9" s="202"/>
      <c r="P9" s="202"/>
      <c r="Q9" s="202"/>
      <c r="R9" s="201"/>
      <c r="S9" s="200"/>
      <c r="T9" s="200"/>
      <c r="U9" s="200"/>
      <c r="V9" s="200"/>
      <c r="W9" s="200"/>
      <c r="X9" s="200"/>
      <c r="Y9" s="200"/>
      <c r="Z9" s="200"/>
      <c r="AA9" s="200"/>
      <c r="AB9" s="199"/>
      <c r="AC9" s="199"/>
      <c r="AD9" s="199"/>
      <c r="AE9" s="199"/>
      <c r="AF9" s="199"/>
      <c r="AG9" s="199"/>
      <c r="AH9" s="199"/>
      <c r="AI9" s="199"/>
    </row>
    <row r="10" spans="1:35" s="190" customFormat="1" ht="28.5" customHeight="1">
      <c r="A10" s="421" t="s">
        <v>552</v>
      </c>
      <c r="B10" s="445">
        <v>189</v>
      </c>
      <c r="C10" s="861">
        <v>5397</v>
      </c>
      <c r="D10" s="861">
        <v>11374</v>
      </c>
      <c r="E10" s="862">
        <f t="shared" si="0"/>
        <v>16960</v>
      </c>
      <c r="F10" s="445">
        <v>432</v>
      </c>
      <c r="G10" s="861">
        <v>5983</v>
      </c>
      <c r="H10" s="861">
        <v>21054</v>
      </c>
      <c r="I10" s="862">
        <f t="shared" si="1"/>
        <v>27469</v>
      </c>
      <c r="J10" s="445">
        <v>126</v>
      </c>
      <c r="K10" s="861">
        <v>7278</v>
      </c>
      <c r="L10" s="861">
        <v>15601</v>
      </c>
      <c r="M10" s="862">
        <f>SUM(J10:L10)</f>
        <v>23005</v>
      </c>
      <c r="N10" s="422" t="s">
        <v>551</v>
      </c>
      <c r="O10" s="185"/>
      <c r="P10" s="185"/>
      <c r="Q10" s="185"/>
      <c r="R10" s="189"/>
      <c r="S10" s="188"/>
      <c r="T10" s="188"/>
      <c r="U10" s="188"/>
      <c r="V10" s="188"/>
      <c r="W10" s="188"/>
      <c r="X10" s="188"/>
      <c r="Y10" s="188"/>
      <c r="Z10" s="188"/>
      <c r="AA10" s="188"/>
      <c r="AB10" s="191"/>
      <c r="AC10" s="191"/>
      <c r="AD10" s="191"/>
      <c r="AE10" s="191"/>
      <c r="AF10" s="191"/>
      <c r="AG10" s="191"/>
    </row>
    <row r="11" spans="1:35" s="190" customFormat="1" ht="28.5" customHeight="1">
      <c r="A11" s="408" t="s">
        <v>550</v>
      </c>
      <c r="B11" s="296" t="s">
        <v>545</v>
      </c>
      <c r="C11" s="301">
        <v>369</v>
      </c>
      <c r="D11" s="301">
        <v>4855</v>
      </c>
      <c r="E11" s="860">
        <f t="shared" si="0"/>
        <v>5224</v>
      </c>
      <c r="F11" s="296" t="s">
        <v>545</v>
      </c>
      <c r="G11" s="301">
        <v>2597</v>
      </c>
      <c r="H11" s="301">
        <v>8505</v>
      </c>
      <c r="I11" s="860">
        <f t="shared" si="1"/>
        <v>11102</v>
      </c>
      <c r="J11" s="296" t="s">
        <v>545</v>
      </c>
      <c r="K11" s="301">
        <v>155</v>
      </c>
      <c r="L11" s="301">
        <v>5904</v>
      </c>
      <c r="M11" s="860">
        <f>SUM(J11:L11)</f>
        <v>6059</v>
      </c>
      <c r="N11" s="420" t="s">
        <v>549</v>
      </c>
      <c r="O11" s="185"/>
      <c r="P11" s="185"/>
      <c r="Q11" s="185"/>
      <c r="R11" s="189"/>
      <c r="S11" s="188"/>
      <c r="T11" s="188"/>
      <c r="U11" s="188"/>
      <c r="V11" s="188"/>
      <c r="W11" s="188"/>
      <c r="X11" s="188"/>
      <c r="Y11" s="188"/>
      <c r="Z11" s="188"/>
      <c r="AA11" s="188"/>
      <c r="AB11" s="191"/>
      <c r="AC11" s="191"/>
      <c r="AD11" s="191"/>
      <c r="AE11" s="191"/>
      <c r="AF11" s="191"/>
      <c r="AG11" s="191"/>
    </row>
    <row r="12" spans="1:35" s="190" customFormat="1" ht="28.5" customHeight="1">
      <c r="A12" s="421" t="s">
        <v>548</v>
      </c>
      <c r="B12" s="445">
        <v>3</v>
      </c>
      <c r="C12" s="861">
        <v>576</v>
      </c>
      <c r="D12" s="861">
        <v>2666</v>
      </c>
      <c r="E12" s="862">
        <f t="shared" si="0"/>
        <v>3245</v>
      </c>
      <c r="F12" s="445" t="s">
        <v>545</v>
      </c>
      <c r="G12" s="861">
        <v>458</v>
      </c>
      <c r="H12" s="861">
        <v>4600</v>
      </c>
      <c r="I12" s="862">
        <f t="shared" si="1"/>
        <v>5058</v>
      </c>
      <c r="J12" s="445" t="s">
        <v>545</v>
      </c>
      <c r="K12" s="861">
        <v>654</v>
      </c>
      <c r="L12" s="861">
        <v>4054</v>
      </c>
      <c r="M12" s="862">
        <f t="shared" ref="M12:M19" si="2">SUM(J12:L12)</f>
        <v>4708</v>
      </c>
      <c r="N12" s="422" t="s">
        <v>547</v>
      </c>
      <c r="O12" s="185"/>
      <c r="P12" s="185"/>
      <c r="Q12" s="185"/>
      <c r="R12" s="189"/>
      <c r="S12" s="188"/>
      <c r="T12" s="188"/>
      <c r="U12" s="188"/>
      <c r="V12" s="188"/>
      <c r="W12" s="188"/>
      <c r="X12" s="188"/>
      <c r="Y12" s="188"/>
      <c r="Z12" s="188"/>
      <c r="AA12" s="188"/>
      <c r="AB12" s="191"/>
      <c r="AC12" s="191"/>
      <c r="AD12" s="191"/>
      <c r="AE12" s="191"/>
      <c r="AF12" s="191"/>
      <c r="AG12" s="191"/>
    </row>
    <row r="13" spans="1:35" s="190" customFormat="1" ht="22.5" customHeight="1">
      <c r="A13" s="408" t="s">
        <v>546</v>
      </c>
      <c r="B13" s="296" t="s">
        <v>545</v>
      </c>
      <c r="C13" s="301">
        <v>1950</v>
      </c>
      <c r="D13" s="301">
        <v>584</v>
      </c>
      <c r="E13" s="860">
        <f t="shared" si="0"/>
        <v>2534</v>
      </c>
      <c r="F13" s="296" t="s">
        <v>545</v>
      </c>
      <c r="G13" s="301">
        <v>1381</v>
      </c>
      <c r="H13" s="301">
        <v>2578</v>
      </c>
      <c r="I13" s="860">
        <f t="shared" si="1"/>
        <v>3959</v>
      </c>
      <c r="J13" s="296" t="s">
        <v>545</v>
      </c>
      <c r="K13" s="301">
        <v>2698</v>
      </c>
      <c r="L13" s="301">
        <v>6691</v>
      </c>
      <c r="M13" s="860">
        <f t="shared" si="2"/>
        <v>9389</v>
      </c>
      <c r="N13" s="420" t="s">
        <v>544</v>
      </c>
      <c r="O13" s="185"/>
      <c r="P13" s="185"/>
      <c r="Q13" s="185"/>
      <c r="R13" s="189"/>
      <c r="S13" s="188"/>
      <c r="T13" s="188"/>
      <c r="U13" s="188"/>
      <c r="V13" s="188"/>
      <c r="W13" s="188"/>
      <c r="X13" s="188"/>
      <c r="Y13" s="188"/>
      <c r="Z13" s="188"/>
      <c r="AA13" s="188"/>
      <c r="AB13" s="191"/>
      <c r="AC13" s="191"/>
      <c r="AD13" s="191"/>
      <c r="AE13" s="191"/>
      <c r="AF13" s="191"/>
      <c r="AG13" s="191"/>
    </row>
    <row r="14" spans="1:35" s="190" customFormat="1" ht="28.5" customHeight="1">
      <c r="A14" s="421" t="s">
        <v>543</v>
      </c>
      <c r="B14" s="445">
        <v>17</v>
      </c>
      <c r="C14" s="861">
        <v>2103</v>
      </c>
      <c r="D14" s="861">
        <v>4817</v>
      </c>
      <c r="E14" s="862">
        <f t="shared" si="0"/>
        <v>6937</v>
      </c>
      <c r="F14" s="445">
        <v>32</v>
      </c>
      <c r="G14" s="861">
        <v>679</v>
      </c>
      <c r="H14" s="861">
        <v>9133</v>
      </c>
      <c r="I14" s="862">
        <f t="shared" si="1"/>
        <v>9844</v>
      </c>
      <c r="J14" s="445">
        <v>10</v>
      </c>
      <c r="K14" s="861">
        <v>1974</v>
      </c>
      <c r="L14" s="861">
        <v>8892</v>
      </c>
      <c r="M14" s="862">
        <f t="shared" si="2"/>
        <v>10876</v>
      </c>
      <c r="N14" s="422" t="s">
        <v>542</v>
      </c>
      <c r="O14" s="185"/>
      <c r="P14" s="185"/>
      <c r="Q14" s="185"/>
      <c r="R14" s="189"/>
      <c r="S14" s="188"/>
      <c r="T14" s="188"/>
      <c r="U14" s="188"/>
      <c r="V14" s="188"/>
      <c r="W14" s="188"/>
      <c r="X14" s="188"/>
      <c r="Y14" s="188"/>
      <c r="Z14" s="188"/>
      <c r="AA14" s="188"/>
      <c r="AB14" s="191"/>
      <c r="AC14" s="191"/>
      <c r="AD14" s="191"/>
      <c r="AE14" s="191"/>
      <c r="AF14" s="191"/>
      <c r="AG14" s="191"/>
    </row>
    <row r="15" spans="1:35" s="190" customFormat="1" ht="28.5" customHeight="1">
      <c r="A15" s="408" t="s">
        <v>541</v>
      </c>
      <c r="B15" s="296">
        <v>94</v>
      </c>
      <c r="C15" s="301">
        <v>2141</v>
      </c>
      <c r="D15" s="301">
        <v>4565</v>
      </c>
      <c r="E15" s="860">
        <f t="shared" si="0"/>
        <v>6800</v>
      </c>
      <c r="F15" s="296">
        <v>270</v>
      </c>
      <c r="G15" s="301">
        <v>2252</v>
      </c>
      <c r="H15" s="301">
        <v>12727</v>
      </c>
      <c r="I15" s="860">
        <f t="shared" si="1"/>
        <v>15249</v>
      </c>
      <c r="J15" s="296">
        <v>143</v>
      </c>
      <c r="K15" s="301">
        <v>2848</v>
      </c>
      <c r="L15" s="301">
        <v>12726</v>
      </c>
      <c r="M15" s="860">
        <f t="shared" si="2"/>
        <v>15717</v>
      </c>
      <c r="N15" s="420" t="s">
        <v>540</v>
      </c>
      <c r="O15" s="185"/>
      <c r="P15" s="185"/>
      <c r="Q15" s="185"/>
      <c r="R15" s="189"/>
      <c r="S15" s="188"/>
      <c r="T15" s="188"/>
      <c r="U15" s="188"/>
      <c r="V15" s="188"/>
      <c r="W15" s="188"/>
      <c r="X15" s="188"/>
      <c r="Y15" s="188"/>
      <c r="Z15" s="188"/>
      <c r="AA15" s="188"/>
      <c r="AB15" s="191"/>
      <c r="AC15" s="191"/>
      <c r="AD15" s="191"/>
      <c r="AE15" s="191"/>
      <c r="AF15" s="191"/>
      <c r="AG15" s="191"/>
    </row>
    <row r="16" spans="1:35" s="190" customFormat="1" ht="28.5" customHeight="1">
      <c r="A16" s="421" t="s">
        <v>539</v>
      </c>
      <c r="B16" s="445">
        <v>234</v>
      </c>
      <c r="C16" s="861">
        <v>1979</v>
      </c>
      <c r="D16" s="861">
        <v>15566</v>
      </c>
      <c r="E16" s="862">
        <f t="shared" si="0"/>
        <v>17779</v>
      </c>
      <c r="F16" s="445">
        <v>416</v>
      </c>
      <c r="G16" s="861">
        <v>4598</v>
      </c>
      <c r="H16" s="861">
        <v>29944</v>
      </c>
      <c r="I16" s="862">
        <f t="shared" si="1"/>
        <v>34958</v>
      </c>
      <c r="J16" s="445">
        <v>252</v>
      </c>
      <c r="K16" s="861">
        <v>4862</v>
      </c>
      <c r="L16" s="861">
        <v>25700</v>
      </c>
      <c r="M16" s="862">
        <f t="shared" si="2"/>
        <v>30814</v>
      </c>
      <c r="N16" s="422" t="s">
        <v>538</v>
      </c>
      <c r="O16" s="185"/>
      <c r="P16" s="185"/>
      <c r="Q16" s="185"/>
      <c r="R16" s="189"/>
      <c r="S16" s="188"/>
      <c r="T16" s="188"/>
      <c r="U16" s="188"/>
      <c r="V16" s="188"/>
      <c r="W16" s="188"/>
      <c r="X16" s="188"/>
      <c r="Y16" s="188"/>
      <c r="Z16" s="188"/>
      <c r="AA16" s="188"/>
      <c r="AB16" s="191"/>
      <c r="AC16" s="191"/>
      <c r="AD16" s="191"/>
      <c r="AE16" s="191"/>
      <c r="AF16" s="191"/>
      <c r="AG16" s="191"/>
    </row>
    <row r="17" spans="1:33" s="190" customFormat="1" ht="28.5" customHeight="1">
      <c r="A17" s="408" t="s">
        <v>537</v>
      </c>
      <c r="B17" s="296">
        <v>309</v>
      </c>
      <c r="C17" s="301">
        <v>1230</v>
      </c>
      <c r="D17" s="301">
        <v>8436</v>
      </c>
      <c r="E17" s="860">
        <f t="shared" si="0"/>
        <v>9975</v>
      </c>
      <c r="F17" s="296">
        <v>746</v>
      </c>
      <c r="G17" s="301">
        <v>1142</v>
      </c>
      <c r="H17" s="301">
        <v>16190</v>
      </c>
      <c r="I17" s="860">
        <f t="shared" si="1"/>
        <v>18078</v>
      </c>
      <c r="J17" s="296">
        <v>376</v>
      </c>
      <c r="K17" s="301">
        <v>1899</v>
      </c>
      <c r="L17" s="301">
        <v>12839</v>
      </c>
      <c r="M17" s="860">
        <f t="shared" si="2"/>
        <v>15114</v>
      </c>
      <c r="N17" s="420" t="s">
        <v>536</v>
      </c>
      <c r="O17" s="185"/>
      <c r="P17" s="185"/>
      <c r="Q17" s="185"/>
      <c r="R17" s="189"/>
      <c r="S17" s="188"/>
      <c r="T17" s="188"/>
      <c r="U17" s="188"/>
      <c r="V17" s="188"/>
      <c r="W17" s="188"/>
      <c r="X17" s="188"/>
      <c r="Y17" s="188"/>
      <c r="Z17" s="188"/>
      <c r="AA17" s="188"/>
      <c r="AB17" s="191"/>
      <c r="AC17" s="191"/>
      <c r="AD17" s="191"/>
      <c r="AE17" s="191"/>
      <c r="AF17" s="191"/>
      <c r="AG17" s="191"/>
    </row>
    <row r="18" spans="1:33" s="190" customFormat="1" ht="28.5" customHeight="1">
      <c r="A18" s="421" t="s">
        <v>535</v>
      </c>
      <c r="B18" s="445">
        <v>106</v>
      </c>
      <c r="C18" s="861">
        <v>840</v>
      </c>
      <c r="D18" s="861">
        <v>3201</v>
      </c>
      <c r="E18" s="862">
        <f t="shared" si="0"/>
        <v>4147</v>
      </c>
      <c r="F18" s="445">
        <v>220</v>
      </c>
      <c r="G18" s="861">
        <v>693</v>
      </c>
      <c r="H18" s="861">
        <v>6385</v>
      </c>
      <c r="I18" s="862">
        <f t="shared" si="1"/>
        <v>7298</v>
      </c>
      <c r="J18" s="445">
        <v>95</v>
      </c>
      <c r="K18" s="861">
        <v>1314</v>
      </c>
      <c r="L18" s="861">
        <v>4246</v>
      </c>
      <c r="M18" s="862">
        <f t="shared" si="2"/>
        <v>5655</v>
      </c>
      <c r="N18" s="422" t="s">
        <v>534</v>
      </c>
      <c r="O18" s="185"/>
      <c r="P18" s="185"/>
      <c r="Q18" s="185"/>
      <c r="R18" s="189"/>
      <c r="S18" s="188"/>
      <c r="T18" s="188"/>
      <c r="U18" s="188"/>
      <c r="V18" s="188"/>
      <c r="W18" s="188"/>
      <c r="X18" s="188"/>
      <c r="Y18" s="188"/>
      <c r="Z18" s="188"/>
      <c r="AA18" s="188"/>
      <c r="AB18" s="191"/>
      <c r="AC18" s="191"/>
      <c r="AD18" s="191"/>
      <c r="AE18" s="191"/>
      <c r="AF18" s="191"/>
      <c r="AG18" s="191"/>
    </row>
    <row r="19" spans="1:33" s="190" customFormat="1" ht="24" customHeight="1">
      <c r="A19" s="408" t="s">
        <v>136</v>
      </c>
      <c r="B19" s="296">
        <v>73</v>
      </c>
      <c r="C19" s="301">
        <v>5777</v>
      </c>
      <c r="D19" s="301">
        <v>9467</v>
      </c>
      <c r="E19" s="860">
        <f t="shared" si="0"/>
        <v>15317</v>
      </c>
      <c r="F19" s="296">
        <v>124</v>
      </c>
      <c r="G19" s="301">
        <v>8142</v>
      </c>
      <c r="H19" s="301">
        <v>16476</v>
      </c>
      <c r="I19" s="860">
        <f t="shared" si="1"/>
        <v>24742</v>
      </c>
      <c r="J19" s="296">
        <v>67</v>
      </c>
      <c r="K19" s="301">
        <v>11171</v>
      </c>
      <c r="L19" s="301">
        <v>37475</v>
      </c>
      <c r="M19" s="860">
        <f t="shared" si="2"/>
        <v>48713</v>
      </c>
      <c r="N19" s="420" t="s">
        <v>533</v>
      </c>
      <c r="O19" s="185"/>
      <c r="P19" s="185"/>
      <c r="Q19" s="185"/>
      <c r="R19" s="189"/>
      <c r="S19" s="188"/>
      <c r="T19" s="188"/>
      <c r="U19" s="188"/>
      <c r="V19" s="188"/>
      <c r="W19" s="188"/>
      <c r="X19" s="188"/>
      <c r="Y19" s="188"/>
      <c r="Z19" s="188"/>
      <c r="AA19" s="188"/>
      <c r="AB19" s="191"/>
      <c r="AC19" s="191"/>
      <c r="AD19" s="191"/>
      <c r="AE19" s="191"/>
      <c r="AF19" s="191"/>
      <c r="AG19" s="191"/>
    </row>
    <row r="20" spans="1:33" s="213" customFormat="1" ht="24.75" customHeight="1">
      <c r="A20" s="443" t="s">
        <v>40</v>
      </c>
      <c r="B20" s="446">
        <f t="shared" ref="B20:L20" si="3">SUM(B9:B19)</f>
        <v>1370</v>
      </c>
      <c r="C20" s="863">
        <f t="shared" si="3"/>
        <v>26490</v>
      </c>
      <c r="D20" s="863">
        <f t="shared" si="3"/>
        <v>82623</v>
      </c>
      <c r="E20" s="863">
        <f t="shared" si="3"/>
        <v>110483</v>
      </c>
      <c r="F20" s="446">
        <f t="shared" si="3"/>
        <v>2880</v>
      </c>
      <c r="G20" s="863">
        <f t="shared" si="3"/>
        <v>31924</v>
      </c>
      <c r="H20" s="863">
        <f t="shared" si="3"/>
        <v>157948</v>
      </c>
      <c r="I20" s="863">
        <f t="shared" si="3"/>
        <v>192752</v>
      </c>
      <c r="J20" s="446">
        <f t="shared" si="3"/>
        <v>1516</v>
      </c>
      <c r="K20" s="863">
        <f t="shared" si="3"/>
        <v>39887</v>
      </c>
      <c r="L20" s="863">
        <f t="shared" si="3"/>
        <v>176981</v>
      </c>
      <c r="M20" s="863">
        <f>SUM(M9:M19)</f>
        <v>218384</v>
      </c>
      <c r="N20" s="444" t="s">
        <v>41</v>
      </c>
      <c r="O20" s="216"/>
      <c r="P20" s="216"/>
      <c r="Q20" s="216"/>
      <c r="R20" s="215"/>
      <c r="S20" s="214"/>
      <c r="T20" s="214"/>
      <c r="U20" s="214"/>
      <c r="V20" s="214"/>
      <c r="W20" s="214"/>
      <c r="X20" s="214"/>
      <c r="Y20" s="214"/>
      <c r="Z20" s="214"/>
      <c r="AA20" s="214"/>
      <c r="AB20" s="239"/>
      <c r="AC20" s="239"/>
      <c r="AD20" s="239"/>
      <c r="AE20" s="239"/>
      <c r="AF20" s="239"/>
      <c r="AG20" s="239"/>
    </row>
    <row r="21" spans="1:33" s="190" customFormat="1" ht="24.75" customHeight="1">
      <c r="A21" s="952" t="s">
        <v>791</v>
      </c>
      <c r="B21" s="952"/>
      <c r="C21" s="277"/>
      <c r="D21" s="277"/>
      <c r="E21" s="277"/>
      <c r="F21" s="277"/>
      <c r="G21" s="277"/>
      <c r="H21" s="277"/>
      <c r="I21" s="277"/>
      <c r="J21" s="277"/>
      <c r="K21" s="277"/>
      <c r="L21" s="277"/>
      <c r="M21" s="277"/>
      <c r="N21" s="271" t="s">
        <v>792</v>
      </c>
      <c r="O21" s="185"/>
      <c r="P21" s="185"/>
      <c r="Q21" s="185"/>
      <c r="R21" s="189"/>
      <c r="S21" s="188"/>
      <c r="T21" s="188"/>
      <c r="U21" s="188"/>
      <c r="V21" s="188"/>
      <c r="W21" s="188"/>
      <c r="X21" s="188"/>
      <c r="Y21" s="188"/>
      <c r="Z21" s="188"/>
      <c r="AA21" s="188"/>
      <c r="AB21" s="191"/>
      <c r="AC21" s="191"/>
      <c r="AD21" s="191"/>
      <c r="AE21" s="191"/>
      <c r="AF21" s="191"/>
      <c r="AG21" s="191"/>
    </row>
    <row r="22" spans="1:33" s="441" customFormat="1" ht="27.75" customHeight="1">
      <c r="A22" s="952" t="s">
        <v>263</v>
      </c>
      <c r="B22" s="952"/>
      <c r="C22" s="297"/>
      <c r="D22" s="297"/>
      <c r="E22" s="297"/>
      <c r="F22" s="297"/>
      <c r="G22" s="297"/>
      <c r="H22" s="297"/>
      <c r="I22" s="297"/>
      <c r="J22" s="299"/>
      <c r="K22" s="297"/>
      <c r="L22" s="926" t="s">
        <v>427</v>
      </c>
      <c r="M22" s="926"/>
      <c r="N22" s="926"/>
      <c r="O22" s="297"/>
      <c r="P22" s="297"/>
      <c r="Q22" s="297"/>
      <c r="R22" s="300"/>
    </row>
    <row r="23" spans="1:33" s="240" customFormat="1">
      <c r="A23" s="276"/>
      <c r="B23" s="276"/>
      <c r="C23" s="276"/>
      <c r="D23" s="276"/>
      <c r="E23" s="276"/>
      <c r="F23" s="276"/>
      <c r="G23" s="276"/>
      <c r="H23" s="276"/>
      <c r="I23" s="276"/>
      <c r="J23" s="279"/>
      <c r="K23" s="368"/>
      <c r="L23" s="368"/>
      <c r="M23" s="368"/>
      <c r="N23" s="185"/>
      <c r="O23" s="185"/>
      <c r="P23" s="185"/>
      <c r="Q23" s="185"/>
      <c r="R23" s="242"/>
      <c r="S23" s="241"/>
      <c r="T23" s="241"/>
      <c r="U23" s="241"/>
      <c r="V23" s="241"/>
      <c r="W23" s="241"/>
      <c r="X23" s="241"/>
      <c r="Y23" s="241"/>
      <c r="Z23" s="241"/>
      <c r="AA23" s="241"/>
    </row>
    <row r="24" spans="1:33" s="240" customFormat="1">
      <c r="A24" s="276"/>
      <c r="B24" s="276"/>
      <c r="C24" s="276"/>
      <c r="D24" s="276"/>
      <c r="E24" s="276"/>
      <c r="F24" s="276"/>
      <c r="G24" s="276"/>
      <c r="H24" s="276"/>
      <c r="I24" s="276"/>
      <c r="J24" s="277"/>
      <c r="K24" s="276"/>
      <c r="L24" s="276"/>
      <c r="M24" s="276"/>
      <c r="N24" s="185"/>
      <c r="O24" s="185"/>
      <c r="P24" s="185"/>
      <c r="Q24" s="185"/>
      <c r="R24" s="242"/>
      <c r="S24" s="241"/>
      <c r="T24" s="241"/>
      <c r="U24" s="241"/>
      <c r="V24" s="241"/>
      <c r="W24" s="241"/>
      <c r="X24" s="241"/>
      <c r="Y24" s="241"/>
      <c r="Z24" s="241"/>
      <c r="AA24" s="241"/>
    </row>
    <row r="25" spans="1:33" s="240" customFormat="1">
      <c r="A25" s="276"/>
      <c r="B25" s="276"/>
      <c r="C25" s="276"/>
      <c r="D25" s="276"/>
      <c r="E25" s="276"/>
      <c r="F25" s="276"/>
      <c r="G25" s="276"/>
      <c r="H25" s="276"/>
      <c r="I25" s="276"/>
      <c r="J25" s="279"/>
      <c r="K25" s="368"/>
      <c r="L25" s="368"/>
      <c r="M25" s="368"/>
      <c r="N25" s="185"/>
      <c r="O25" s="185"/>
      <c r="P25" s="185"/>
      <c r="Q25" s="185"/>
      <c r="R25" s="242"/>
      <c r="S25" s="241"/>
      <c r="T25" s="241"/>
      <c r="U25" s="241"/>
      <c r="V25" s="241"/>
      <c r="W25" s="241"/>
      <c r="X25" s="241"/>
      <c r="Y25" s="241"/>
      <c r="Z25" s="241"/>
      <c r="AA25" s="241"/>
    </row>
    <row r="26" spans="1:33" s="240" customFormat="1">
      <c r="A26" s="276"/>
      <c r="B26" s="276"/>
      <c r="C26" s="276"/>
      <c r="D26" s="276"/>
      <c r="E26" s="276"/>
      <c r="F26" s="276"/>
      <c r="G26" s="276"/>
      <c r="H26" s="276"/>
      <c r="I26" s="276"/>
      <c r="J26" s="277"/>
      <c r="K26" s="276"/>
      <c r="L26" s="276"/>
      <c r="M26" s="276"/>
      <c r="N26" s="185"/>
      <c r="O26" s="185"/>
      <c r="P26" s="185"/>
      <c r="Q26" s="185"/>
      <c r="R26" s="242"/>
      <c r="S26" s="241"/>
      <c r="T26" s="241"/>
      <c r="U26" s="241"/>
      <c r="V26" s="241"/>
      <c r="W26" s="241"/>
      <c r="X26" s="241"/>
      <c r="Y26" s="241"/>
      <c r="Z26" s="241"/>
      <c r="AA26" s="241"/>
    </row>
    <row r="27" spans="1:33" s="190" customFormat="1">
      <c r="A27" s="276"/>
      <c r="B27" s="276"/>
      <c r="C27" s="276"/>
      <c r="D27" s="276"/>
      <c r="E27" s="276"/>
      <c r="F27" s="276"/>
      <c r="G27" s="276"/>
      <c r="H27" s="276"/>
      <c r="I27" s="276"/>
      <c r="J27" s="277"/>
      <c r="K27" s="276"/>
      <c r="L27" s="276"/>
      <c r="M27" s="276"/>
      <c r="N27" s="185"/>
      <c r="O27" s="185"/>
      <c r="P27" s="185"/>
      <c r="Q27" s="185"/>
      <c r="R27" s="189"/>
      <c r="S27" s="188"/>
      <c r="T27" s="188"/>
      <c r="U27" s="188"/>
      <c r="V27" s="188"/>
      <c r="W27" s="188"/>
      <c r="X27" s="188"/>
      <c r="Y27" s="188"/>
      <c r="Z27" s="188"/>
      <c r="AA27" s="188"/>
      <c r="AB27" s="191"/>
      <c r="AC27" s="191"/>
      <c r="AD27" s="191"/>
      <c r="AE27" s="191"/>
      <c r="AF27" s="191"/>
      <c r="AG27" s="191"/>
    </row>
    <row r="28" spans="1:33" s="190" customFormat="1">
      <c r="A28" s="276"/>
      <c r="B28" s="276"/>
      <c r="C28" s="276"/>
      <c r="D28" s="276"/>
      <c r="E28" s="276"/>
      <c r="F28" s="276"/>
      <c r="G28" s="276"/>
      <c r="H28" s="276"/>
      <c r="I28" s="276"/>
      <c r="J28" s="277"/>
      <c r="K28" s="276"/>
      <c r="L28" s="276"/>
      <c r="M28" s="276"/>
      <c r="N28" s="185"/>
      <c r="O28" s="185"/>
      <c r="P28" s="185"/>
      <c r="Q28" s="185"/>
      <c r="R28" s="189"/>
      <c r="S28" s="188"/>
      <c r="T28" s="188"/>
      <c r="U28" s="188"/>
      <c r="V28" s="188"/>
      <c r="W28" s="188"/>
      <c r="X28" s="188"/>
      <c r="Y28" s="188"/>
      <c r="Z28" s="188"/>
      <c r="AA28" s="188"/>
      <c r="AB28" s="191"/>
      <c r="AC28" s="191"/>
      <c r="AD28" s="191"/>
      <c r="AE28" s="191"/>
      <c r="AF28" s="191"/>
      <c r="AG28" s="191"/>
    </row>
    <row r="29" spans="1:33" s="190" customFormat="1">
      <c r="A29" s="276"/>
      <c r="B29" s="276"/>
      <c r="C29" s="276"/>
      <c r="D29" s="276"/>
      <c r="E29" s="276"/>
      <c r="F29" s="276"/>
      <c r="G29" s="276"/>
      <c r="H29" s="276"/>
      <c r="I29" s="276"/>
      <c r="J29" s="277"/>
      <c r="K29" s="276"/>
      <c r="L29" s="276"/>
      <c r="M29" s="276"/>
      <c r="N29" s="185"/>
      <c r="O29" s="185"/>
      <c r="P29" s="185"/>
      <c r="Q29" s="185"/>
      <c r="R29" s="189"/>
      <c r="S29" s="188"/>
      <c r="T29" s="188"/>
      <c r="U29" s="188"/>
      <c r="V29" s="188"/>
      <c r="W29" s="188"/>
      <c r="X29" s="188"/>
      <c r="Y29" s="188"/>
      <c r="Z29" s="188"/>
      <c r="AA29" s="188"/>
      <c r="AB29" s="191"/>
      <c r="AC29" s="191"/>
      <c r="AD29" s="191"/>
      <c r="AE29" s="191"/>
      <c r="AF29" s="191"/>
      <c r="AG29" s="191"/>
    </row>
    <row r="30" spans="1:33" s="190" customFormat="1">
      <c r="A30" s="276"/>
      <c r="B30" s="276"/>
      <c r="C30" s="276"/>
      <c r="D30" s="276"/>
      <c r="E30" s="276"/>
      <c r="F30" s="276"/>
      <c r="G30" s="276"/>
      <c r="H30" s="276"/>
      <c r="I30" s="276"/>
      <c r="J30" s="277"/>
      <c r="K30" s="276"/>
      <c r="L30" s="276"/>
      <c r="M30" s="276"/>
      <c r="N30" s="185"/>
      <c r="O30" s="185"/>
      <c r="P30" s="185"/>
      <c r="Q30" s="185"/>
      <c r="R30" s="189"/>
      <c r="S30" s="188"/>
      <c r="T30" s="188"/>
      <c r="U30" s="188"/>
      <c r="V30" s="188"/>
      <c r="W30" s="188"/>
      <c r="X30" s="188"/>
      <c r="Y30" s="188"/>
      <c r="Z30" s="188"/>
      <c r="AA30" s="188"/>
      <c r="AB30" s="191"/>
      <c r="AC30" s="191"/>
      <c r="AD30" s="191"/>
      <c r="AE30" s="191"/>
      <c r="AF30" s="191"/>
      <c r="AG30" s="191"/>
    </row>
    <row r="31" spans="1:33" s="190" customFormat="1">
      <c r="A31" s="276"/>
      <c r="B31" s="276"/>
      <c r="C31" s="276"/>
      <c r="D31" s="276"/>
      <c r="E31" s="276"/>
      <c r="F31" s="276"/>
      <c r="G31" s="276"/>
      <c r="H31" s="276"/>
      <c r="I31" s="276"/>
      <c r="J31" s="277"/>
      <c r="K31" s="276"/>
      <c r="L31" s="276"/>
      <c r="M31" s="276"/>
      <c r="N31" s="185"/>
      <c r="O31" s="185"/>
      <c r="P31" s="185"/>
      <c r="Q31" s="185"/>
      <c r="R31" s="189"/>
      <c r="S31" s="188"/>
      <c r="T31" s="188"/>
      <c r="U31" s="188"/>
      <c r="V31" s="188"/>
      <c r="W31" s="188"/>
      <c r="X31" s="188"/>
      <c r="Y31" s="188"/>
      <c r="Z31" s="188"/>
      <c r="AA31" s="188"/>
      <c r="AB31" s="191"/>
      <c r="AC31" s="191"/>
      <c r="AD31" s="191"/>
      <c r="AE31" s="191"/>
      <c r="AF31" s="191"/>
      <c r="AG31" s="191"/>
    </row>
    <row r="32" spans="1:33" s="190" customFormat="1">
      <c r="A32" s="276"/>
      <c r="B32" s="276"/>
      <c r="C32" s="276"/>
      <c r="D32" s="276"/>
      <c r="E32" s="276"/>
      <c r="F32" s="276"/>
      <c r="G32" s="276"/>
      <c r="H32" s="276"/>
      <c r="I32" s="276"/>
      <c r="J32" s="277"/>
      <c r="K32" s="276"/>
      <c r="L32" s="276"/>
      <c r="M32" s="276"/>
      <c r="N32" s="185"/>
      <c r="O32" s="185"/>
      <c r="P32" s="185"/>
      <c r="Q32" s="185"/>
      <c r="R32" s="189"/>
      <c r="S32" s="188"/>
      <c r="T32" s="188"/>
      <c r="U32" s="188"/>
      <c r="V32" s="188"/>
      <c r="W32" s="188"/>
      <c r="X32" s="188"/>
      <c r="Y32" s="188"/>
      <c r="Z32" s="188"/>
      <c r="AA32" s="188"/>
      <c r="AB32" s="191"/>
      <c r="AC32" s="191"/>
      <c r="AD32" s="191"/>
      <c r="AE32" s="191"/>
      <c r="AF32" s="191"/>
      <c r="AG32" s="191"/>
    </row>
    <row r="33" spans="1:33" s="190" customFormat="1">
      <c r="A33" s="276"/>
      <c r="B33" s="276"/>
      <c r="C33" s="276"/>
      <c r="D33" s="276"/>
      <c r="E33" s="276"/>
      <c r="F33" s="276"/>
      <c r="G33" s="276"/>
      <c r="H33" s="276"/>
      <c r="I33" s="276"/>
      <c r="J33" s="277"/>
      <c r="K33" s="276"/>
      <c r="L33" s="276"/>
      <c r="M33" s="276"/>
      <c r="N33" s="185"/>
      <c r="O33" s="185"/>
      <c r="P33" s="185"/>
      <c r="Q33" s="185"/>
      <c r="R33" s="189"/>
      <c r="S33" s="188"/>
      <c r="T33" s="188"/>
      <c r="U33" s="188"/>
      <c r="V33" s="188"/>
      <c r="W33" s="188"/>
      <c r="X33" s="188"/>
      <c r="Y33" s="188"/>
      <c r="Z33" s="188"/>
      <c r="AA33" s="188"/>
      <c r="AB33" s="191"/>
      <c r="AC33" s="191"/>
      <c r="AD33" s="191"/>
      <c r="AE33" s="191"/>
      <c r="AF33" s="191"/>
      <c r="AG33" s="191"/>
    </row>
    <row r="34" spans="1:33" s="190" customFormat="1">
      <c r="A34" s="276"/>
      <c r="B34" s="276"/>
      <c r="C34" s="276"/>
      <c r="D34" s="276"/>
      <c r="E34" s="276"/>
      <c r="F34" s="276"/>
      <c r="G34" s="276"/>
      <c r="H34" s="276"/>
      <c r="I34" s="276"/>
      <c r="J34" s="277"/>
      <c r="K34" s="276"/>
      <c r="L34" s="276"/>
      <c r="M34" s="276"/>
      <c r="N34" s="185"/>
      <c r="O34" s="185"/>
      <c r="P34" s="185"/>
      <c r="Q34" s="185"/>
      <c r="R34" s="189"/>
      <c r="S34" s="188"/>
      <c r="T34" s="188"/>
      <c r="U34" s="188"/>
      <c r="V34" s="188"/>
      <c r="W34" s="188"/>
      <c r="X34" s="188"/>
      <c r="Y34" s="188"/>
      <c r="Z34" s="188"/>
      <c r="AA34" s="188"/>
      <c r="AB34" s="191"/>
      <c r="AC34" s="191"/>
      <c r="AD34" s="191"/>
      <c r="AE34" s="191"/>
      <c r="AF34" s="191"/>
      <c r="AG34" s="191"/>
    </row>
    <row r="35" spans="1:33" s="186" customFormat="1">
      <c r="A35" s="276"/>
      <c r="B35" s="276"/>
      <c r="C35" s="276"/>
      <c r="D35" s="276"/>
      <c r="E35" s="276"/>
      <c r="F35" s="276"/>
      <c r="G35" s="276"/>
      <c r="H35" s="276"/>
      <c r="I35" s="276"/>
      <c r="J35" s="277"/>
      <c r="K35" s="276"/>
      <c r="L35" s="276"/>
      <c r="M35" s="276"/>
      <c r="N35" s="185"/>
      <c r="O35" s="185"/>
      <c r="P35" s="185"/>
      <c r="Q35" s="185"/>
      <c r="R35" s="189"/>
      <c r="S35" s="188"/>
      <c r="T35" s="188"/>
      <c r="U35" s="188"/>
      <c r="V35" s="188"/>
      <c r="W35" s="188"/>
      <c r="X35" s="188"/>
      <c r="Y35" s="188"/>
      <c r="Z35" s="188"/>
      <c r="AA35" s="188"/>
      <c r="AB35" s="187"/>
      <c r="AC35" s="187"/>
      <c r="AD35" s="187"/>
      <c r="AE35" s="187"/>
      <c r="AF35" s="187"/>
      <c r="AG35" s="187"/>
    </row>
    <row r="36" spans="1:33" s="186" customFormat="1">
      <c r="A36" s="276"/>
      <c r="B36" s="276"/>
      <c r="C36" s="276"/>
      <c r="D36" s="276"/>
      <c r="E36" s="276"/>
      <c r="F36" s="276"/>
      <c r="G36" s="276"/>
      <c r="H36" s="276"/>
      <c r="I36" s="276"/>
      <c r="J36" s="277"/>
      <c r="K36" s="276"/>
      <c r="L36" s="276"/>
      <c r="M36" s="276"/>
      <c r="N36" s="185"/>
      <c r="O36" s="185"/>
      <c r="P36" s="185"/>
      <c r="Q36" s="185"/>
      <c r="R36" s="189"/>
      <c r="S36" s="188"/>
      <c r="T36" s="188"/>
      <c r="U36" s="188"/>
      <c r="V36" s="188"/>
      <c r="W36" s="188"/>
      <c r="X36" s="188"/>
      <c r="Y36" s="188"/>
      <c r="Z36" s="188"/>
      <c r="AA36" s="188"/>
      <c r="AB36" s="187"/>
      <c r="AC36" s="187"/>
      <c r="AD36" s="187"/>
      <c r="AE36" s="187"/>
      <c r="AF36" s="187"/>
      <c r="AG36" s="187"/>
    </row>
    <row r="37" spans="1:33" s="186" customFormat="1">
      <c r="A37" s="276"/>
      <c r="B37" s="276"/>
      <c r="C37" s="276"/>
      <c r="D37" s="276"/>
      <c r="E37" s="276"/>
      <c r="F37" s="276"/>
      <c r="G37" s="276"/>
      <c r="H37" s="276"/>
      <c r="I37" s="276"/>
      <c r="J37" s="277"/>
      <c r="K37" s="276"/>
      <c r="L37" s="276"/>
      <c r="M37" s="276"/>
      <c r="N37" s="185"/>
      <c r="O37" s="185"/>
      <c r="P37" s="185"/>
      <c r="Q37" s="185"/>
      <c r="R37" s="189"/>
      <c r="S37" s="188"/>
      <c r="T37" s="188"/>
      <c r="U37" s="188"/>
      <c r="V37" s="188"/>
      <c r="W37" s="188"/>
      <c r="X37" s="188"/>
      <c r="Y37" s="188"/>
      <c r="Z37" s="188"/>
      <c r="AA37" s="188"/>
      <c r="AB37" s="187"/>
      <c r="AC37" s="187"/>
      <c r="AD37" s="187"/>
      <c r="AE37" s="187"/>
      <c r="AF37" s="187"/>
      <c r="AG37" s="187"/>
    </row>
    <row r="38" spans="1:33" s="186" customFormat="1">
      <c r="A38" s="276"/>
      <c r="B38" s="276"/>
      <c r="C38" s="276"/>
      <c r="D38" s="276"/>
      <c r="E38" s="276"/>
      <c r="F38" s="276"/>
      <c r="G38" s="276"/>
      <c r="H38" s="276"/>
      <c r="I38" s="276"/>
      <c r="J38" s="277"/>
      <c r="K38" s="276"/>
      <c r="L38" s="276"/>
      <c r="M38" s="276"/>
      <c r="N38" s="185"/>
      <c r="O38" s="185"/>
      <c r="P38" s="185"/>
      <c r="Q38" s="185"/>
      <c r="R38" s="189"/>
      <c r="S38" s="188"/>
      <c r="T38" s="188"/>
      <c r="U38" s="188"/>
      <c r="V38" s="188"/>
      <c r="W38" s="188"/>
      <c r="X38" s="188"/>
      <c r="Y38" s="188"/>
      <c r="Z38" s="188"/>
      <c r="AA38" s="188"/>
      <c r="AB38" s="187"/>
      <c r="AC38" s="187"/>
      <c r="AD38" s="187"/>
      <c r="AE38" s="187"/>
      <c r="AF38" s="187"/>
      <c r="AG38" s="187"/>
    </row>
    <row r="39" spans="1:33" s="186" customFormat="1">
      <c r="A39" s="276"/>
      <c r="B39" s="276"/>
      <c r="C39" s="276"/>
      <c r="D39" s="276"/>
      <c r="E39" s="276"/>
      <c r="F39" s="276"/>
      <c r="G39" s="276"/>
      <c r="H39" s="276"/>
      <c r="I39" s="276"/>
      <c r="J39" s="277"/>
      <c r="K39" s="276"/>
      <c r="L39" s="276"/>
      <c r="M39" s="276"/>
      <c r="N39" s="185"/>
      <c r="O39" s="185"/>
      <c r="P39" s="185"/>
      <c r="Q39" s="185"/>
      <c r="R39" s="189"/>
      <c r="S39" s="188"/>
      <c r="T39" s="188"/>
      <c r="U39" s="188"/>
      <c r="V39" s="188"/>
      <c r="W39" s="188"/>
      <c r="X39" s="188"/>
      <c r="Y39" s="188"/>
      <c r="Z39" s="188"/>
      <c r="AA39" s="188"/>
      <c r="AB39" s="187"/>
      <c r="AC39" s="187"/>
      <c r="AD39" s="187"/>
      <c r="AE39" s="187"/>
      <c r="AF39" s="187"/>
      <c r="AG39" s="187"/>
    </row>
    <row r="40" spans="1:33" s="186" customFormat="1">
      <c r="A40" s="276"/>
      <c r="B40" s="276"/>
      <c r="C40" s="276"/>
      <c r="D40" s="276"/>
      <c r="E40" s="276"/>
      <c r="F40" s="276"/>
      <c r="G40" s="276"/>
      <c r="H40" s="276"/>
      <c r="I40" s="276"/>
      <c r="J40" s="277"/>
      <c r="K40" s="276"/>
      <c r="L40" s="276"/>
      <c r="M40" s="276"/>
      <c r="N40" s="185"/>
      <c r="O40" s="185"/>
      <c r="P40" s="185"/>
      <c r="Q40" s="185"/>
      <c r="R40" s="189"/>
      <c r="S40" s="188"/>
      <c r="T40" s="188"/>
      <c r="U40" s="188"/>
      <c r="V40" s="188"/>
      <c r="W40" s="188"/>
      <c r="X40" s="188"/>
      <c r="Y40" s="188"/>
      <c r="Z40" s="188"/>
      <c r="AA40" s="188"/>
      <c r="AB40" s="187"/>
      <c r="AC40" s="187"/>
      <c r="AD40" s="187"/>
      <c r="AE40" s="187"/>
      <c r="AF40" s="187"/>
      <c r="AG40" s="187"/>
    </row>
    <row r="41" spans="1:33" s="186" customFormat="1">
      <c r="A41" s="276"/>
      <c r="B41" s="276"/>
      <c r="C41" s="276"/>
      <c r="D41" s="276"/>
      <c r="E41" s="276"/>
      <c r="F41" s="276"/>
      <c r="G41" s="276"/>
      <c r="H41" s="276"/>
      <c r="I41" s="276"/>
      <c r="J41" s="277"/>
      <c r="K41" s="276"/>
      <c r="L41" s="276"/>
      <c r="M41" s="276"/>
      <c r="N41" s="185"/>
      <c r="O41" s="185"/>
      <c r="P41" s="185"/>
      <c r="Q41" s="185"/>
      <c r="R41" s="189"/>
      <c r="S41" s="188"/>
      <c r="T41" s="188"/>
      <c r="U41" s="188"/>
      <c r="V41" s="188"/>
      <c r="W41" s="188"/>
      <c r="X41" s="188"/>
      <c r="Y41" s="188"/>
      <c r="Z41" s="188"/>
      <c r="AA41" s="188"/>
      <c r="AB41" s="187"/>
      <c r="AC41" s="187"/>
      <c r="AD41" s="187"/>
      <c r="AE41" s="187"/>
      <c r="AF41" s="187"/>
      <c r="AG41" s="187"/>
    </row>
    <row r="42" spans="1:33" s="186" customFormat="1">
      <c r="A42" s="276"/>
      <c r="B42" s="276"/>
      <c r="C42" s="276"/>
      <c r="D42" s="276"/>
      <c r="E42" s="276"/>
      <c r="F42" s="276"/>
      <c r="G42" s="276"/>
      <c r="H42" s="276"/>
      <c r="I42" s="276"/>
      <c r="J42" s="277"/>
      <c r="K42" s="276"/>
      <c r="L42" s="276"/>
      <c r="M42" s="276"/>
      <c r="N42" s="185"/>
      <c r="O42" s="185"/>
      <c r="P42" s="185"/>
      <c r="Q42" s="185"/>
      <c r="R42" s="189"/>
      <c r="S42" s="188"/>
      <c r="T42" s="188"/>
      <c r="U42" s="188"/>
      <c r="V42" s="188"/>
      <c r="W42" s="188"/>
      <c r="X42" s="188"/>
      <c r="Y42" s="188"/>
      <c r="Z42" s="188"/>
      <c r="AA42" s="188"/>
      <c r="AB42" s="187"/>
      <c r="AC42" s="187"/>
      <c r="AD42" s="187"/>
      <c r="AE42" s="187"/>
      <c r="AF42" s="187"/>
      <c r="AG42" s="187"/>
    </row>
    <row r="43" spans="1:33" s="186" customFormat="1">
      <c r="A43" s="276"/>
      <c r="B43" s="276"/>
      <c r="C43" s="276"/>
      <c r="D43" s="276"/>
      <c r="E43" s="276"/>
      <c r="F43" s="276"/>
      <c r="G43" s="276"/>
      <c r="H43" s="276"/>
      <c r="I43" s="276"/>
      <c r="J43" s="277"/>
      <c r="K43" s="276"/>
      <c r="L43" s="276"/>
      <c r="M43" s="276"/>
      <c r="N43" s="185"/>
      <c r="O43" s="185"/>
      <c r="P43" s="185"/>
      <c r="Q43" s="185"/>
      <c r="R43" s="189"/>
      <c r="S43" s="188"/>
      <c r="T43" s="188"/>
      <c r="U43" s="188"/>
      <c r="V43" s="188"/>
      <c r="W43" s="188"/>
      <c r="X43" s="188"/>
      <c r="Y43" s="188"/>
      <c r="Z43" s="188"/>
      <c r="AA43" s="188"/>
      <c r="AB43" s="187"/>
      <c r="AC43" s="187"/>
      <c r="AD43" s="187"/>
      <c r="AE43" s="187"/>
      <c r="AF43" s="187"/>
      <c r="AG43" s="187"/>
    </row>
    <row r="44" spans="1:33" s="186" customFormat="1">
      <c r="A44" s="276"/>
      <c r="B44" s="276"/>
      <c r="C44" s="276"/>
      <c r="D44" s="276"/>
      <c r="E44" s="276"/>
      <c r="F44" s="276"/>
      <c r="G44" s="276"/>
      <c r="H44" s="276"/>
      <c r="I44" s="276"/>
      <c r="J44" s="277"/>
      <c r="K44" s="276"/>
      <c r="L44" s="276"/>
      <c r="M44" s="276"/>
      <c r="N44" s="185"/>
      <c r="O44" s="185"/>
      <c r="P44" s="185"/>
      <c r="Q44" s="185"/>
      <c r="R44" s="189"/>
      <c r="S44" s="188"/>
      <c r="T44" s="188"/>
      <c r="U44" s="188"/>
      <c r="V44" s="188"/>
      <c r="W44" s="188"/>
      <c r="X44" s="188"/>
      <c r="Y44" s="188"/>
      <c r="Z44" s="188"/>
      <c r="AA44" s="188"/>
      <c r="AB44" s="187"/>
      <c r="AC44" s="187"/>
      <c r="AD44" s="187"/>
      <c r="AE44" s="187"/>
      <c r="AF44" s="187"/>
      <c r="AG44" s="187"/>
    </row>
    <row r="45" spans="1:33" s="186" customFormat="1">
      <c r="A45" s="276"/>
      <c r="B45" s="276"/>
      <c r="C45" s="276"/>
      <c r="D45" s="276"/>
      <c r="E45" s="276"/>
      <c r="F45" s="276"/>
      <c r="G45" s="276"/>
      <c r="H45" s="276"/>
      <c r="I45" s="276"/>
      <c r="J45" s="277"/>
      <c r="K45" s="276"/>
      <c r="L45" s="276"/>
      <c r="M45" s="276"/>
      <c r="N45" s="185"/>
      <c r="O45" s="185"/>
      <c r="P45" s="185"/>
      <c r="Q45" s="185"/>
      <c r="R45" s="189"/>
      <c r="S45" s="188"/>
      <c r="T45" s="188"/>
      <c r="U45" s="188"/>
      <c r="V45" s="188"/>
      <c r="W45" s="188"/>
      <c r="X45" s="188"/>
      <c r="Y45" s="188"/>
      <c r="Z45" s="188"/>
      <c r="AA45" s="188"/>
      <c r="AB45" s="187"/>
      <c r="AC45" s="187"/>
      <c r="AD45" s="187"/>
      <c r="AE45" s="187"/>
      <c r="AF45" s="187"/>
      <c r="AG45" s="187"/>
    </row>
    <row r="46" spans="1:33" s="186" customFormat="1">
      <c r="A46" s="276"/>
      <c r="B46" s="276"/>
      <c r="C46" s="276"/>
      <c r="D46" s="276"/>
      <c r="E46" s="276"/>
      <c r="F46" s="276"/>
      <c r="G46" s="276"/>
      <c r="H46" s="276"/>
      <c r="I46" s="276"/>
      <c r="J46" s="277"/>
      <c r="K46" s="276"/>
      <c r="L46" s="276"/>
      <c r="M46" s="276"/>
      <c r="N46" s="185"/>
      <c r="O46" s="185"/>
      <c r="P46" s="185"/>
      <c r="Q46" s="185"/>
      <c r="R46" s="189"/>
      <c r="S46" s="188"/>
      <c r="T46" s="188"/>
      <c r="U46" s="188"/>
      <c r="V46" s="188"/>
      <c r="W46" s="188"/>
      <c r="X46" s="188"/>
      <c r="Y46" s="188"/>
      <c r="Z46" s="188"/>
      <c r="AA46" s="188"/>
      <c r="AB46" s="187"/>
      <c r="AC46" s="187"/>
      <c r="AD46" s="187"/>
      <c r="AE46" s="187"/>
      <c r="AF46" s="187"/>
      <c r="AG46" s="187"/>
    </row>
    <row r="47" spans="1:33" s="186" customFormat="1">
      <c r="A47" s="276"/>
      <c r="B47" s="276"/>
      <c r="C47" s="276"/>
      <c r="D47" s="276"/>
      <c r="E47" s="276"/>
      <c r="F47" s="276"/>
      <c r="G47" s="276"/>
      <c r="H47" s="276"/>
      <c r="I47" s="276"/>
      <c r="J47" s="277"/>
      <c r="K47" s="276"/>
      <c r="L47" s="276"/>
      <c r="M47" s="276"/>
      <c r="N47" s="185"/>
      <c r="O47" s="185"/>
      <c r="P47" s="185"/>
      <c r="Q47" s="185"/>
      <c r="R47" s="189"/>
      <c r="S47" s="188"/>
      <c r="T47" s="188"/>
      <c r="U47" s="188"/>
      <c r="V47" s="188"/>
      <c r="W47" s="188"/>
      <c r="X47" s="188"/>
      <c r="Y47" s="188"/>
      <c r="Z47" s="188"/>
      <c r="AA47" s="188"/>
      <c r="AB47" s="187"/>
      <c r="AC47" s="187"/>
      <c r="AD47" s="187"/>
      <c r="AE47" s="187"/>
      <c r="AF47" s="187"/>
      <c r="AG47" s="187"/>
    </row>
    <row r="48" spans="1:33" s="186" customFormat="1">
      <c r="A48" s="276"/>
      <c r="B48" s="276"/>
      <c r="C48" s="276"/>
      <c r="D48" s="276"/>
      <c r="E48" s="276"/>
      <c r="F48" s="276"/>
      <c r="G48" s="276"/>
      <c r="H48" s="276"/>
      <c r="I48" s="276"/>
      <c r="J48" s="277"/>
      <c r="K48" s="276"/>
      <c r="L48" s="276"/>
      <c r="M48" s="276"/>
      <c r="N48" s="185"/>
      <c r="O48" s="185"/>
      <c r="P48" s="185"/>
      <c r="Q48" s="185"/>
      <c r="R48" s="189"/>
      <c r="S48" s="188"/>
      <c r="T48" s="188"/>
      <c r="U48" s="188"/>
      <c r="V48" s="188"/>
      <c r="W48" s="188"/>
      <c r="X48" s="188"/>
      <c r="Y48" s="188"/>
      <c r="Z48" s="188"/>
      <c r="AA48" s="188"/>
      <c r="AB48" s="187"/>
      <c r="AC48" s="187"/>
      <c r="AD48" s="187"/>
      <c r="AE48" s="187"/>
      <c r="AF48" s="187"/>
      <c r="AG48" s="187"/>
    </row>
    <row r="49" spans="1:33" s="186" customFormat="1">
      <c r="A49" s="276"/>
      <c r="B49" s="276"/>
      <c r="C49" s="276"/>
      <c r="D49" s="276"/>
      <c r="E49" s="276"/>
      <c r="F49" s="276"/>
      <c r="G49" s="276"/>
      <c r="H49" s="276"/>
      <c r="I49" s="276"/>
      <c r="J49" s="277"/>
      <c r="K49" s="276"/>
      <c r="L49" s="276"/>
      <c r="M49" s="276"/>
      <c r="N49" s="185"/>
      <c r="O49" s="185"/>
      <c r="P49" s="185"/>
      <c r="Q49" s="185"/>
      <c r="R49" s="189"/>
      <c r="S49" s="188"/>
      <c r="T49" s="188"/>
      <c r="U49" s="188"/>
      <c r="V49" s="188"/>
      <c r="W49" s="188"/>
      <c r="X49" s="188"/>
      <c r="Y49" s="188"/>
      <c r="Z49" s="188"/>
      <c r="AA49" s="188"/>
      <c r="AB49" s="187"/>
      <c r="AC49" s="187"/>
      <c r="AD49" s="187"/>
      <c r="AE49" s="187"/>
      <c r="AF49" s="187"/>
      <c r="AG49" s="187"/>
    </row>
    <row r="50" spans="1:33" s="186" customFormat="1">
      <c r="A50" s="276"/>
      <c r="B50" s="276"/>
      <c r="C50" s="276"/>
      <c r="D50" s="276"/>
      <c r="E50" s="276"/>
      <c r="F50" s="276"/>
      <c r="G50" s="276"/>
      <c r="H50" s="276"/>
      <c r="I50" s="276"/>
      <c r="J50" s="277"/>
      <c r="K50" s="276"/>
      <c r="L50" s="276"/>
      <c r="M50" s="276"/>
      <c r="N50" s="185"/>
      <c r="O50" s="185"/>
      <c r="P50" s="185"/>
      <c r="Q50" s="185"/>
      <c r="R50" s="189"/>
      <c r="S50" s="188"/>
      <c r="T50" s="188"/>
      <c r="U50" s="188"/>
      <c r="V50" s="188"/>
      <c r="W50" s="188"/>
      <c r="X50" s="188"/>
      <c r="Y50" s="188"/>
      <c r="Z50" s="188"/>
      <c r="AA50" s="188"/>
      <c r="AB50" s="187"/>
      <c r="AC50" s="187"/>
      <c r="AD50" s="187"/>
      <c r="AE50" s="187"/>
      <c r="AF50" s="187"/>
      <c r="AG50" s="187"/>
    </row>
    <row r="51" spans="1:33" s="186" customFormat="1">
      <c r="A51" s="276"/>
      <c r="B51" s="276"/>
      <c r="C51" s="276"/>
      <c r="D51" s="276"/>
      <c r="E51" s="276"/>
      <c r="F51" s="276"/>
      <c r="G51" s="276"/>
      <c r="H51" s="276"/>
      <c r="I51" s="276"/>
      <c r="J51" s="277"/>
      <c r="K51" s="276"/>
      <c r="L51" s="276"/>
      <c r="M51" s="276"/>
      <c r="N51" s="185"/>
      <c r="O51" s="185"/>
      <c r="P51" s="185"/>
      <c r="Q51" s="185"/>
      <c r="R51" s="189"/>
      <c r="S51" s="188"/>
      <c r="T51" s="188"/>
      <c r="U51" s="188"/>
      <c r="V51" s="188"/>
      <c r="W51" s="188"/>
      <c r="X51" s="188"/>
      <c r="Y51" s="188"/>
      <c r="Z51" s="188"/>
      <c r="AA51" s="188"/>
      <c r="AB51" s="187"/>
      <c r="AC51" s="187"/>
      <c r="AD51" s="187"/>
      <c r="AE51" s="187"/>
      <c r="AF51" s="187"/>
      <c r="AG51" s="187"/>
    </row>
    <row r="52" spans="1:33" s="186" customFormat="1">
      <c r="A52" s="276"/>
      <c r="B52" s="276"/>
      <c r="C52" s="276"/>
      <c r="D52" s="276"/>
      <c r="E52" s="276"/>
      <c r="F52" s="276"/>
      <c r="G52" s="276"/>
      <c r="H52" s="276"/>
      <c r="I52" s="276"/>
      <c r="J52" s="277"/>
      <c r="K52" s="276"/>
      <c r="L52" s="276"/>
      <c r="M52" s="276"/>
      <c r="N52" s="185"/>
      <c r="O52" s="185"/>
      <c r="P52" s="185"/>
      <c r="Q52" s="185"/>
      <c r="R52" s="189"/>
      <c r="S52" s="188"/>
      <c r="T52" s="188"/>
      <c r="U52" s="188"/>
      <c r="V52" s="188"/>
      <c r="W52" s="188"/>
      <c r="X52" s="188"/>
      <c r="Y52" s="188"/>
      <c r="Z52" s="188"/>
      <c r="AA52" s="188"/>
      <c r="AB52" s="187"/>
      <c r="AC52" s="187"/>
      <c r="AD52" s="187"/>
      <c r="AE52" s="187"/>
      <c r="AF52" s="187"/>
      <c r="AG52" s="187"/>
    </row>
    <row r="53" spans="1:33" s="186" customFormat="1">
      <c r="A53" s="276"/>
      <c r="B53" s="276"/>
      <c r="C53" s="276"/>
      <c r="D53" s="276"/>
      <c r="E53" s="276"/>
      <c r="F53" s="276"/>
      <c r="G53" s="276"/>
      <c r="H53" s="276"/>
      <c r="I53" s="276"/>
      <c r="J53" s="277"/>
      <c r="K53" s="276"/>
      <c r="L53" s="276"/>
      <c r="M53" s="276"/>
      <c r="N53" s="185"/>
      <c r="O53" s="185"/>
      <c r="P53" s="185"/>
      <c r="Q53" s="185"/>
      <c r="R53" s="189"/>
      <c r="S53" s="188"/>
      <c r="T53" s="188"/>
      <c r="U53" s="188"/>
      <c r="V53" s="188"/>
      <c r="W53" s="188"/>
      <c r="X53" s="188"/>
      <c r="Y53" s="188"/>
      <c r="Z53" s="188"/>
      <c r="AA53" s="188"/>
      <c r="AB53" s="187"/>
      <c r="AC53" s="187"/>
      <c r="AD53" s="187"/>
      <c r="AE53" s="187"/>
      <c r="AF53" s="187"/>
      <c r="AG53" s="187"/>
    </row>
    <row r="54" spans="1:33" s="186" customFormat="1">
      <c r="A54" s="276"/>
      <c r="B54" s="276"/>
      <c r="C54" s="276"/>
      <c r="D54" s="276"/>
      <c r="E54" s="276"/>
      <c r="F54" s="276"/>
      <c r="G54" s="276"/>
      <c r="H54" s="276"/>
      <c r="I54" s="276"/>
      <c r="J54" s="277"/>
      <c r="K54" s="276"/>
      <c r="L54" s="276"/>
      <c r="M54" s="276"/>
      <c r="N54" s="185"/>
      <c r="O54" s="185"/>
      <c r="P54" s="185"/>
      <c r="Q54" s="185"/>
      <c r="R54" s="189"/>
      <c r="S54" s="188"/>
      <c r="T54" s="188"/>
      <c r="U54" s="188"/>
      <c r="V54" s="188"/>
      <c r="W54" s="188"/>
      <c r="X54" s="188"/>
      <c r="Y54" s="188"/>
      <c r="Z54" s="188"/>
      <c r="AA54" s="188"/>
      <c r="AB54" s="187"/>
      <c r="AC54" s="187"/>
      <c r="AD54" s="187"/>
      <c r="AE54" s="187"/>
      <c r="AF54" s="187"/>
      <c r="AG54" s="187"/>
    </row>
    <row r="55" spans="1:33" s="186" customFormat="1">
      <c r="A55" s="276"/>
      <c r="B55" s="276"/>
      <c r="C55" s="276"/>
      <c r="D55" s="276"/>
      <c r="E55" s="276"/>
      <c r="F55" s="276"/>
      <c r="G55" s="276"/>
      <c r="H55" s="276"/>
      <c r="I55" s="276"/>
      <c r="J55" s="277"/>
      <c r="K55" s="276"/>
      <c r="L55" s="276"/>
      <c r="M55" s="276"/>
      <c r="N55" s="185"/>
      <c r="O55" s="185"/>
      <c r="P55" s="185"/>
      <c r="Q55" s="185"/>
      <c r="R55" s="189"/>
      <c r="S55" s="188"/>
      <c r="T55" s="188"/>
      <c r="U55" s="188"/>
      <c r="V55" s="188"/>
      <c r="W55" s="188"/>
      <c r="X55" s="188"/>
      <c r="Y55" s="188"/>
      <c r="Z55" s="188"/>
      <c r="AA55" s="188"/>
      <c r="AB55" s="187"/>
      <c r="AC55" s="187"/>
      <c r="AD55" s="187"/>
      <c r="AE55" s="187"/>
      <c r="AF55" s="187"/>
      <c r="AG55" s="187"/>
    </row>
    <row r="56" spans="1:33" s="186" customFormat="1">
      <c r="A56" s="276"/>
      <c r="B56" s="276"/>
      <c r="C56" s="276"/>
      <c r="D56" s="276"/>
      <c r="E56" s="276"/>
      <c r="F56" s="276"/>
      <c r="G56" s="276"/>
      <c r="H56" s="276"/>
      <c r="I56" s="276"/>
      <c r="J56" s="277"/>
      <c r="K56" s="276"/>
      <c r="L56" s="276"/>
      <c r="M56" s="276"/>
      <c r="N56" s="185"/>
      <c r="O56" s="185"/>
      <c r="P56" s="185"/>
      <c r="Q56" s="185"/>
      <c r="R56" s="189"/>
      <c r="S56" s="188"/>
      <c r="T56" s="188"/>
      <c r="U56" s="188"/>
      <c r="V56" s="188"/>
      <c r="W56" s="188"/>
      <c r="X56" s="188"/>
      <c r="Y56" s="188"/>
      <c r="Z56" s="188"/>
      <c r="AA56" s="188"/>
      <c r="AB56" s="187"/>
      <c r="AC56" s="187"/>
      <c r="AD56" s="187"/>
      <c r="AE56" s="187"/>
      <c r="AF56" s="187"/>
      <c r="AG56" s="187"/>
    </row>
    <row r="57" spans="1:33" s="186" customFormat="1">
      <c r="A57" s="276"/>
      <c r="B57" s="276"/>
      <c r="C57" s="276"/>
      <c r="D57" s="276"/>
      <c r="E57" s="276"/>
      <c r="F57" s="276"/>
      <c r="G57" s="276"/>
      <c r="H57" s="276"/>
      <c r="I57" s="276"/>
      <c r="J57" s="277"/>
      <c r="K57" s="276"/>
      <c r="L57" s="276"/>
      <c r="M57" s="276"/>
      <c r="N57" s="185"/>
      <c r="O57" s="185"/>
      <c r="P57" s="185"/>
      <c r="Q57" s="185"/>
      <c r="R57" s="189"/>
      <c r="S57" s="188"/>
      <c r="T57" s="188"/>
      <c r="U57" s="188"/>
      <c r="V57" s="188"/>
      <c r="W57" s="188"/>
      <c r="X57" s="188"/>
      <c r="Y57" s="188"/>
      <c r="Z57" s="188"/>
      <c r="AA57" s="188"/>
      <c r="AB57" s="187"/>
      <c r="AC57" s="187"/>
      <c r="AD57" s="187"/>
      <c r="AE57" s="187"/>
      <c r="AF57" s="187"/>
      <c r="AG57" s="187"/>
    </row>
    <row r="58" spans="1:33" s="186" customFormat="1">
      <c r="A58" s="276"/>
      <c r="B58" s="276"/>
      <c r="C58" s="276"/>
      <c r="D58" s="276"/>
      <c r="E58" s="276"/>
      <c r="F58" s="276"/>
      <c r="G58" s="276"/>
      <c r="H58" s="276"/>
      <c r="I58" s="276"/>
      <c r="J58" s="277"/>
      <c r="K58" s="276"/>
      <c r="L58" s="276"/>
      <c r="M58" s="276"/>
      <c r="N58" s="185"/>
      <c r="O58" s="185"/>
      <c r="P58" s="185"/>
      <c r="Q58" s="185"/>
      <c r="R58" s="189"/>
      <c r="S58" s="188"/>
      <c r="T58" s="188"/>
      <c r="U58" s="188"/>
      <c r="V58" s="188"/>
      <c r="W58" s="188"/>
      <c r="X58" s="188"/>
      <c r="Y58" s="188"/>
      <c r="Z58" s="188"/>
      <c r="AA58" s="188"/>
      <c r="AB58" s="187"/>
      <c r="AC58" s="187"/>
      <c r="AD58" s="187"/>
      <c r="AE58" s="187"/>
      <c r="AF58" s="187"/>
      <c r="AG58" s="187"/>
    </row>
    <row r="59" spans="1:33" s="186" customFormat="1">
      <c r="A59" s="276"/>
      <c r="B59" s="276"/>
      <c r="C59" s="276"/>
      <c r="D59" s="276"/>
      <c r="E59" s="276"/>
      <c r="F59" s="276"/>
      <c r="G59" s="276"/>
      <c r="H59" s="276"/>
      <c r="I59" s="276"/>
      <c r="J59" s="277"/>
      <c r="K59" s="276"/>
      <c r="L59" s="276"/>
      <c r="M59" s="276"/>
      <c r="N59" s="185"/>
      <c r="O59" s="185"/>
      <c r="P59" s="185"/>
      <c r="Q59" s="185"/>
      <c r="R59" s="189"/>
      <c r="S59" s="188"/>
      <c r="T59" s="188"/>
      <c r="U59" s="188"/>
      <c r="V59" s="188"/>
      <c r="W59" s="188"/>
      <c r="X59" s="188"/>
      <c r="Y59" s="188"/>
      <c r="Z59" s="188"/>
      <c r="AA59" s="188"/>
      <c r="AB59" s="187"/>
      <c r="AC59" s="187"/>
      <c r="AD59" s="187"/>
      <c r="AE59" s="187"/>
      <c r="AF59" s="187"/>
      <c r="AG59" s="187"/>
    </row>
    <row r="60" spans="1:33" s="186" customFormat="1">
      <c r="A60" s="276"/>
      <c r="B60" s="276"/>
      <c r="C60" s="276"/>
      <c r="D60" s="276"/>
      <c r="E60" s="276"/>
      <c r="F60" s="276"/>
      <c r="G60" s="276"/>
      <c r="H60" s="276"/>
      <c r="I60" s="276"/>
      <c r="J60" s="277"/>
      <c r="K60" s="276"/>
      <c r="L60" s="276"/>
      <c r="M60" s="276"/>
      <c r="N60" s="185"/>
      <c r="O60" s="185"/>
      <c r="P60" s="185"/>
      <c r="Q60" s="185"/>
      <c r="R60" s="189"/>
      <c r="S60" s="188"/>
      <c r="T60" s="188"/>
      <c r="U60" s="188"/>
      <c r="V60" s="188"/>
      <c r="W60" s="188"/>
      <c r="X60" s="188"/>
      <c r="Y60" s="188"/>
      <c r="Z60" s="188"/>
      <c r="AA60" s="188"/>
      <c r="AB60" s="187"/>
      <c r="AC60" s="187"/>
      <c r="AD60" s="187"/>
      <c r="AE60" s="187"/>
      <c r="AF60" s="187"/>
      <c r="AG60" s="187"/>
    </row>
    <row r="61" spans="1:33" s="186" customFormat="1">
      <c r="A61" s="276"/>
      <c r="B61" s="276"/>
      <c r="C61" s="276"/>
      <c r="D61" s="276"/>
      <c r="E61" s="276"/>
      <c r="F61" s="276"/>
      <c r="G61" s="276"/>
      <c r="H61" s="276"/>
      <c r="I61" s="276"/>
      <c r="J61" s="277"/>
      <c r="K61" s="276"/>
      <c r="L61" s="276"/>
      <c r="M61" s="276"/>
      <c r="N61" s="185"/>
      <c r="O61" s="185"/>
      <c r="P61" s="185"/>
      <c r="Q61" s="185"/>
      <c r="R61" s="189"/>
      <c r="S61" s="188"/>
      <c r="T61" s="188"/>
      <c r="U61" s="188"/>
      <c r="V61" s="188"/>
      <c r="W61" s="188"/>
      <c r="X61" s="188"/>
      <c r="Y61" s="188"/>
      <c r="Z61" s="188"/>
      <c r="AA61" s="188"/>
      <c r="AB61" s="187"/>
      <c r="AC61" s="187"/>
      <c r="AD61" s="187"/>
      <c r="AE61" s="187"/>
      <c r="AF61" s="187"/>
      <c r="AG61" s="187"/>
    </row>
    <row r="62" spans="1:33" s="186" customFormat="1">
      <c r="A62" s="276"/>
      <c r="B62" s="276"/>
      <c r="C62" s="276"/>
      <c r="D62" s="276"/>
      <c r="E62" s="276"/>
      <c r="F62" s="276"/>
      <c r="G62" s="276"/>
      <c r="H62" s="276"/>
      <c r="I62" s="276"/>
      <c r="J62" s="277"/>
      <c r="K62" s="276"/>
      <c r="L62" s="276"/>
      <c r="M62" s="276"/>
      <c r="N62" s="185"/>
      <c r="O62" s="185"/>
      <c r="P62" s="185"/>
      <c r="Q62" s="185"/>
      <c r="R62" s="189"/>
      <c r="S62" s="188"/>
      <c r="T62" s="188"/>
      <c r="U62" s="188"/>
      <c r="V62" s="188"/>
      <c r="W62" s="188"/>
      <c r="X62" s="188"/>
      <c r="Y62" s="188"/>
      <c r="Z62" s="188"/>
      <c r="AA62" s="188"/>
      <c r="AB62" s="187"/>
      <c r="AC62" s="187"/>
      <c r="AD62" s="187"/>
      <c r="AE62" s="187"/>
      <c r="AF62" s="187"/>
      <c r="AG62" s="187"/>
    </row>
    <row r="63" spans="1:33" s="186" customFormat="1">
      <c r="A63" s="276"/>
      <c r="B63" s="276"/>
      <c r="C63" s="276"/>
      <c r="D63" s="276"/>
      <c r="E63" s="276"/>
      <c r="F63" s="276"/>
      <c r="G63" s="276"/>
      <c r="H63" s="276"/>
      <c r="I63" s="276"/>
      <c r="J63" s="277"/>
      <c r="K63" s="276"/>
      <c r="L63" s="276"/>
      <c r="M63" s="276"/>
      <c r="N63" s="185"/>
      <c r="O63" s="185"/>
      <c r="P63" s="185"/>
      <c r="Q63" s="185"/>
      <c r="R63" s="189"/>
      <c r="S63" s="188"/>
      <c r="T63" s="188"/>
      <c r="U63" s="188"/>
      <c r="V63" s="188"/>
      <c r="W63" s="188"/>
      <c r="X63" s="188"/>
      <c r="Y63" s="188"/>
      <c r="Z63" s="188"/>
      <c r="AA63" s="188"/>
      <c r="AB63" s="187"/>
      <c r="AC63" s="187"/>
      <c r="AD63" s="187"/>
      <c r="AE63" s="187"/>
      <c r="AF63" s="187"/>
      <c r="AG63" s="187"/>
    </row>
    <row r="64" spans="1:33" s="186" customFormat="1">
      <c r="A64" s="276"/>
      <c r="B64" s="276"/>
      <c r="C64" s="276"/>
      <c r="D64" s="276"/>
      <c r="E64" s="276"/>
      <c r="F64" s="276"/>
      <c r="G64" s="276"/>
      <c r="H64" s="276"/>
      <c r="I64" s="276"/>
      <c r="J64" s="277"/>
      <c r="K64" s="276"/>
      <c r="L64" s="276"/>
      <c r="M64" s="276"/>
      <c r="N64" s="185"/>
      <c r="O64" s="185"/>
      <c r="P64" s="185"/>
      <c r="Q64" s="185"/>
      <c r="R64" s="189"/>
      <c r="S64" s="188"/>
      <c r="T64" s="188"/>
      <c r="U64" s="188"/>
      <c r="V64" s="188"/>
      <c r="W64" s="188"/>
      <c r="X64" s="188"/>
      <c r="Y64" s="188"/>
      <c r="Z64" s="188"/>
      <c r="AA64" s="188"/>
      <c r="AB64" s="187"/>
      <c r="AC64" s="187"/>
      <c r="AD64" s="187"/>
      <c r="AE64" s="187"/>
      <c r="AF64" s="187"/>
      <c r="AG64" s="187"/>
    </row>
  </sheetData>
  <mergeCells count="10">
    <mergeCell ref="A22:B22"/>
    <mergeCell ref="L22:N22"/>
    <mergeCell ref="A2:N2"/>
    <mergeCell ref="A3:N3"/>
    <mergeCell ref="A4:N4"/>
    <mergeCell ref="A5:B5"/>
    <mergeCell ref="B6:E6"/>
    <mergeCell ref="F6:I6"/>
    <mergeCell ref="J6:M6"/>
    <mergeCell ref="A21:B21"/>
  </mergeCells>
  <printOptions horizontalCentered="1"/>
  <pageMargins left="0.25" right="0.25" top="0.36" bottom="0.26" header="0" footer="0.25"/>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62"/>
  <sheetViews>
    <sheetView rightToLeft="1" view="pageBreakPreview" topLeftCell="A10" zoomScale="115" zoomScaleNormal="75" zoomScaleSheetLayoutView="115" workbookViewId="0">
      <selection activeCell="L4" sqref="L4"/>
    </sheetView>
  </sheetViews>
  <sheetFormatPr defaultColWidth="9.140625" defaultRowHeight="22.5"/>
  <cols>
    <col min="1" max="1" width="29.42578125" style="276" customWidth="1"/>
    <col min="2" max="4" width="23.140625" style="276" customWidth="1"/>
    <col min="5" max="5" width="35.42578125" style="276" customWidth="1"/>
    <col min="6" max="7" width="9.140625" style="276"/>
    <col min="8" max="8" width="18.5703125" style="276" bestFit="1" customWidth="1"/>
    <col min="9" max="13" width="9.140625" style="276"/>
    <col min="14" max="17" width="9.140625" style="185"/>
    <col min="18" max="18" width="9.140625" style="184"/>
    <col min="19" max="27" width="9.140625" style="183"/>
    <col min="28" max="30" width="9.140625" style="182"/>
    <col min="31" max="16384" width="9.140625" style="181"/>
  </cols>
  <sheetData>
    <row r="1" spans="1:30" ht="69" customHeight="1">
      <c r="B1" s="359"/>
    </row>
    <row r="2" spans="1:30" s="231" customFormat="1" ht="19.5" customHeight="1">
      <c r="A2" s="317" t="s">
        <v>567</v>
      </c>
      <c r="B2" s="317"/>
      <c r="C2" s="317"/>
      <c r="D2" s="317"/>
      <c r="E2" s="317"/>
      <c r="F2" s="619"/>
      <c r="G2" s="619"/>
      <c r="H2" s="619"/>
      <c r="I2" s="619"/>
      <c r="J2" s="619"/>
      <c r="K2" s="619"/>
      <c r="L2" s="619"/>
      <c r="M2" s="619"/>
      <c r="N2" s="216"/>
      <c r="O2" s="216"/>
      <c r="P2" s="216"/>
      <c r="Q2" s="216"/>
      <c r="R2" s="228"/>
      <c r="S2" s="227"/>
      <c r="T2" s="227"/>
      <c r="U2" s="227"/>
      <c r="V2" s="227"/>
      <c r="W2" s="227"/>
      <c r="X2" s="227"/>
      <c r="Y2" s="227"/>
      <c r="Z2" s="227"/>
      <c r="AA2" s="227"/>
    </row>
    <row r="3" spans="1:30" s="226" customFormat="1" ht="19.5" customHeight="1">
      <c r="A3" s="317" t="s">
        <v>566</v>
      </c>
      <c r="B3" s="317"/>
      <c r="C3" s="317"/>
      <c r="D3" s="317"/>
      <c r="E3" s="317"/>
      <c r="F3" s="619"/>
      <c r="G3" s="619"/>
      <c r="H3" s="619"/>
      <c r="I3" s="619"/>
      <c r="J3" s="619"/>
      <c r="K3" s="619"/>
      <c r="L3" s="619"/>
      <c r="M3" s="619"/>
      <c r="N3" s="216"/>
      <c r="O3" s="216"/>
      <c r="P3" s="216"/>
      <c r="Q3" s="216"/>
      <c r="R3" s="228"/>
      <c r="S3" s="227"/>
      <c r="T3" s="227"/>
      <c r="U3" s="227"/>
      <c r="V3" s="227"/>
      <c r="W3" s="227"/>
      <c r="X3" s="227"/>
      <c r="Y3" s="227"/>
      <c r="Z3" s="227"/>
      <c r="AA3" s="227"/>
    </row>
    <row r="4" spans="1:30" s="226" customFormat="1" ht="16.5" customHeight="1">
      <c r="A4" s="317" t="s">
        <v>701</v>
      </c>
      <c r="B4" s="317"/>
      <c r="C4" s="317"/>
      <c r="D4" s="317"/>
      <c r="E4" s="317"/>
      <c r="F4" s="619"/>
      <c r="G4" s="619"/>
      <c r="H4" s="619"/>
      <c r="I4" s="619"/>
      <c r="J4" s="619"/>
      <c r="K4" s="619"/>
      <c r="L4" s="619"/>
      <c r="M4" s="619"/>
      <c r="N4" s="216"/>
      <c r="O4" s="216"/>
      <c r="P4" s="216"/>
      <c r="Q4" s="216"/>
      <c r="R4" s="228"/>
      <c r="S4" s="227"/>
      <c r="T4" s="227"/>
      <c r="U4" s="227"/>
      <c r="V4" s="227"/>
      <c r="W4" s="227"/>
      <c r="X4" s="227"/>
      <c r="Y4" s="227"/>
      <c r="Z4" s="227"/>
      <c r="AA4" s="227"/>
    </row>
    <row r="5" spans="1:30" s="207" customFormat="1" ht="3.75" customHeight="1">
      <c r="A5" s="276"/>
      <c r="B5" s="276"/>
      <c r="C5" s="276"/>
      <c r="D5" s="276"/>
      <c r="E5" s="276"/>
      <c r="F5" s="276"/>
      <c r="G5" s="276"/>
      <c r="H5" s="276"/>
      <c r="I5" s="276"/>
      <c r="J5" s="276"/>
      <c r="K5" s="276"/>
      <c r="L5" s="276"/>
      <c r="M5" s="276"/>
      <c r="N5" s="185"/>
      <c r="O5" s="185"/>
      <c r="P5" s="185"/>
      <c r="Q5" s="185"/>
      <c r="R5" s="189"/>
      <c r="S5" s="188"/>
      <c r="T5" s="188"/>
      <c r="U5" s="188"/>
      <c r="V5" s="188"/>
      <c r="W5" s="188"/>
      <c r="X5" s="188"/>
      <c r="Y5" s="188"/>
      <c r="Z5" s="188"/>
      <c r="AA5" s="188"/>
      <c r="AB5" s="191"/>
      <c r="AC5" s="191"/>
      <c r="AD5" s="191"/>
    </row>
    <row r="6" spans="1:30" s="207" customFormat="1" ht="24.95" customHeight="1">
      <c r="A6" s="281" t="s">
        <v>565</v>
      </c>
      <c r="B6" s="276"/>
      <c r="C6" s="276"/>
      <c r="D6" s="276"/>
      <c r="E6" s="276"/>
      <c r="F6" s="276"/>
      <c r="G6" s="276"/>
      <c r="H6" s="276"/>
      <c r="I6" s="276"/>
      <c r="J6" s="276"/>
      <c r="K6" s="276"/>
      <c r="L6" s="276"/>
      <c r="M6" s="276"/>
      <c r="N6" s="185"/>
      <c r="O6" s="185"/>
      <c r="P6" s="185"/>
      <c r="Q6" s="185"/>
      <c r="R6" s="189"/>
      <c r="S6" s="188"/>
      <c r="T6" s="188"/>
      <c r="U6" s="188"/>
      <c r="V6" s="188"/>
      <c r="W6" s="188"/>
      <c r="X6" s="188"/>
      <c r="Y6" s="188"/>
      <c r="Z6" s="188"/>
      <c r="AA6" s="188"/>
      <c r="AB6" s="191"/>
      <c r="AC6" s="191"/>
      <c r="AD6" s="191"/>
    </row>
    <row r="7" spans="1:30" s="203" customFormat="1" ht="30" customHeight="1">
      <c r="A7" s="375" t="s">
        <v>335</v>
      </c>
      <c r="B7" s="369">
        <v>2017</v>
      </c>
      <c r="C7" s="369">
        <v>2018</v>
      </c>
      <c r="D7" s="369">
        <v>2019</v>
      </c>
      <c r="E7" s="376" t="s">
        <v>75</v>
      </c>
      <c r="F7" s="616"/>
      <c r="G7" s="616"/>
      <c r="H7" s="616"/>
      <c r="I7" s="616"/>
      <c r="J7" s="616"/>
      <c r="K7" s="616"/>
      <c r="L7" s="616"/>
      <c r="M7" s="616"/>
      <c r="N7" s="145"/>
      <c r="O7" s="145"/>
      <c r="P7" s="145"/>
      <c r="Q7" s="145"/>
      <c r="R7" s="206"/>
      <c r="S7" s="205"/>
      <c r="T7" s="205"/>
      <c r="U7" s="205"/>
      <c r="V7" s="205"/>
      <c r="W7" s="205"/>
      <c r="X7" s="205"/>
      <c r="Y7" s="205"/>
      <c r="Z7" s="205"/>
      <c r="AA7" s="205"/>
      <c r="AB7" s="204"/>
      <c r="AC7" s="204"/>
      <c r="AD7" s="204"/>
    </row>
    <row r="8" spans="1:30" s="190" customFormat="1" ht="24.75" customHeight="1">
      <c r="A8" s="377" t="s">
        <v>697</v>
      </c>
      <c r="B8" s="319"/>
      <c r="C8" s="319"/>
      <c r="D8" s="319"/>
      <c r="E8" s="378" t="s">
        <v>292</v>
      </c>
      <c r="F8" s="276"/>
      <c r="G8" s="276"/>
      <c r="H8" s="276"/>
      <c r="I8" s="276"/>
      <c r="J8" s="619"/>
      <c r="K8" s="276"/>
      <c r="L8" s="276"/>
      <c r="M8" s="276"/>
      <c r="N8" s="185"/>
      <c r="O8" s="185"/>
      <c r="P8" s="185"/>
      <c r="Q8" s="185"/>
      <c r="R8" s="189"/>
      <c r="S8" s="188"/>
      <c r="T8" s="188"/>
      <c r="U8" s="188"/>
      <c r="V8" s="188"/>
      <c r="W8" s="188"/>
      <c r="X8" s="188"/>
      <c r="Y8" s="188"/>
      <c r="Z8" s="188"/>
      <c r="AA8" s="188"/>
      <c r="AB8" s="191"/>
      <c r="AC8" s="191"/>
      <c r="AD8" s="191"/>
    </row>
    <row r="9" spans="1:30" s="190" customFormat="1" ht="24.75" customHeight="1">
      <c r="A9" s="363" t="s">
        <v>563</v>
      </c>
      <c r="B9" s="321">
        <v>111012</v>
      </c>
      <c r="C9" s="321">
        <v>92764</v>
      </c>
      <c r="D9" s="321">
        <v>86494</v>
      </c>
      <c r="E9" s="364" t="s">
        <v>562</v>
      </c>
      <c r="F9" s="321"/>
      <c r="G9" s="276"/>
      <c r="H9" s="276"/>
      <c r="I9" s="276"/>
      <c r="J9" s="276"/>
      <c r="K9" s="276"/>
      <c r="L9" s="276"/>
      <c r="M9" s="276"/>
      <c r="N9" s="185"/>
      <c r="O9" s="185"/>
      <c r="P9" s="185"/>
      <c r="Q9" s="185"/>
      <c r="R9" s="189"/>
      <c r="S9" s="188"/>
      <c r="T9" s="188"/>
      <c r="U9" s="188"/>
      <c r="V9" s="188"/>
      <c r="W9" s="188"/>
      <c r="X9" s="188"/>
      <c r="Y9" s="188"/>
      <c r="Z9" s="188"/>
      <c r="AA9" s="188"/>
      <c r="AB9" s="191"/>
      <c r="AC9" s="191"/>
      <c r="AD9" s="191"/>
    </row>
    <row r="10" spans="1:30" s="190" customFormat="1" ht="24.75" customHeight="1">
      <c r="A10" s="361" t="s">
        <v>643</v>
      </c>
      <c r="B10" s="322">
        <v>68</v>
      </c>
      <c r="C10" s="322">
        <v>60</v>
      </c>
      <c r="D10" s="322">
        <v>69</v>
      </c>
      <c r="E10" s="362" t="s">
        <v>760</v>
      </c>
      <c r="F10" s="368"/>
      <c r="G10" s="276"/>
      <c r="H10" s="321"/>
      <c r="I10" s="276"/>
      <c r="J10" s="276"/>
      <c r="K10" s="276"/>
      <c r="L10" s="276"/>
      <c r="M10" s="276"/>
      <c r="N10" s="185"/>
      <c r="O10" s="185"/>
      <c r="P10" s="185"/>
      <c r="Q10" s="185"/>
      <c r="R10" s="189"/>
      <c r="S10" s="188"/>
      <c r="T10" s="188"/>
      <c r="U10" s="188"/>
      <c r="V10" s="188"/>
      <c r="W10" s="188"/>
      <c r="X10" s="188"/>
      <c r="Y10" s="188"/>
      <c r="Z10" s="188"/>
      <c r="AA10" s="188"/>
      <c r="AB10" s="191"/>
      <c r="AC10" s="191"/>
      <c r="AD10" s="191"/>
    </row>
    <row r="11" spans="1:30" s="190" customFormat="1" ht="24.75" customHeight="1">
      <c r="A11" s="363" t="s">
        <v>561</v>
      </c>
      <c r="B11" s="321">
        <v>2184</v>
      </c>
      <c r="C11" s="321">
        <v>2022</v>
      </c>
      <c r="D11" s="321">
        <v>1819</v>
      </c>
      <c r="E11" s="364" t="s">
        <v>560</v>
      </c>
      <c r="F11" s="276"/>
      <c r="G11" s="276"/>
      <c r="H11" s="276"/>
      <c r="I11" s="276"/>
      <c r="J11" s="276"/>
      <c r="K11" s="276"/>
      <c r="L11" s="276"/>
      <c r="M11" s="276"/>
      <c r="N11" s="185"/>
      <c r="O11" s="185"/>
      <c r="P11" s="185"/>
      <c r="Q11" s="185"/>
      <c r="R11" s="189"/>
      <c r="S11" s="188"/>
      <c r="T11" s="188"/>
      <c r="U11" s="188"/>
      <c r="V11" s="188"/>
      <c r="W11" s="188"/>
      <c r="X11" s="188"/>
      <c r="Y11" s="188"/>
      <c r="Z11" s="188"/>
      <c r="AA11" s="188"/>
      <c r="AB11" s="191"/>
      <c r="AC11" s="191"/>
      <c r="AD11" s="191"/>
    </row>
    <row r="12" spans="1:30" s="190" customFormat="1" ht="24.75" customHeight="1">
      <c r="A12" s="377" t="s">
        <v>564</v>
      </c>
      <c r="B12" s="322"/>
      <c r="C12" s="322"/>
      <c r="D12" s="322"/>
      <c r="E12" s="378" t="s">
        <v>279</v>
      </c>
      <c r="F12" s="379"/>
      <c r="G12" s="379"/>
      <c r="H12" s="276"/>
      <c r="I12" s="276"/>
      <c r="J12" s="276"/>
      <c r="K12" s="276"/>
      <c r="L12" s="276"/>
      <c r="M12" s="276"/>
      <c r="N12" s="185"/>
      <c r="O12" s="185"/>
      <c r="P12" s="185"/>
      <c r="Q12" s="185"/>
      <c r="R12" s="189"/>
      <c r="S12" s="188"/>
      <c r="T12" s="188"/>
      <c r="U12" s="188"/>
      <c r="V12" s="188"/>
      <c r="W12" s="188"/>
      <c r="X12" s="188"/>
      <c r="Y12" s="188"/>
      <c r="Z12" s="188"/>
      <c r="AA12" s="188"/>
      <c r="AB12" s="191"/>
      <c r="AC12" s="191"/>
      <c r="AD12" s="191"/>
    </row>
    <row r="13" spans="1:30" s="190" customFormat="1" ht="24.75" customHeight="1">
      <c r="A13" s="363" t="s">
        <v>563</v>
      </c>
      <c r="B13" s="321">
        <v>1120440</v>
      </c>
      <c r="C13" s="321">
        <v>1145884</v>
      </c>
      <c r="D13" s="321">
        <v>1381042</v>
      </c>
      <c r="E13" s="364" t="s">
        <v>642</v>
      </c>
      <c r="F13" s="276"/>
      <c r="G13" s="380"/>
      <c r="H13" s="368"/>
      <c r="I13" s="276"/>
      <c r="J13" s="276"/>
      <c r="K13" s="276"/>
      <c r="L13" s="276"/>
      <c r="M13" s="276"/>
      <c r="N13" s="185"/>
      <c r="O13" s="185"/>
      <c r="P13" s="185"/>
      <c r="Q13" s="185"/>
      <c r="R13" s="189"/>
      <c r="S13" s="188"/>
      <c r="T13" s="188"/>
      <c r="U13" s="188"/>
      <c r="V13" s="188"/>
      <c r="W13" s="188"/>
      <c r="X13" s="188"/>
      <c r="Y13" s="188"/>
      <c r="Z13" s="188"/>
      <c r="AA13" s="188"/>
      <c r="AB13" s="191"/>
      <c r="AC13" s="191"/>
      <c r="AD13" s="191"/>
    </row>
    <row r="14" spans="1:30" s="190" customFormat="1" ht="24.75" customHeight="1">
      <c r="A14" s="361" t="s">
        <v>643</v>
      </c>
      <c r="B14" s="322">
        <v>452</v>
      </c>
      <c r="C14" s="322">
        <v>372</v>
      </c>
      <c r="D14" s="322">
        <v>424</v>
      </c>
      <c r="E14" s="362" t="s">
        <v>760</v>
      </c>
      <c r="F14" s="276"/>
      <c r="G14" s="276"/>
      <c r="H14" s="276"/>
      <c r="I14" s="276"/>
      <c r="J14" s="276"/>
      <c r="K14" s="276"/>
      <c r="L14" s="276"/>
      <c r="M14" s="276"/>
      <c r="N14" s="185"/>
      <c r="O14" s="185"/>
      <c r="P14" s="185"/>
      <c r="Q14" s="185"/>
      <c r="R14" s="189"/>
      <c r="S14" s="188"/>
      <c r="T14" s="188"/>
      <c r="U14" s="188"/>
      <c r="V14" s="188"/>
      <c r="W14" s="188"/>
      <c r="X14" s="188"/>
      <c r="Y14" s="188"/>
      <c r="Z14" s="188"/>
      <c r="AA14" s="188"/>
      <c r="AB14" s="191"/>
      <c r="AC14" s="191"/>
      <c r="AD14" s="191"/>
    </row>
    <row r="15" spans="1:30" s="190" customFormat="1" ht="24.75" customHeight="1">
      <c r="A15" s="363" t="s">
        <v>561</v>
      </c>
      <c r="B15" s="321">
        <v>2579</v>
      </c>
      <c r="C15" s="321">
        <v>3080</v>
      </c>
      <c r="D15" s="321">
        <v>3257</v>
      </c>
      <c r="E15" s="364" t="s">
        <v>560</v>
      </c>
      <c r="F15" s="276"/>
      <c r="G15" s="276"/>
      <c r="H15" s="368"/>
      <c r="I15" s="276"/>
      <c r="J15" s="276"/>
      <c r="K15" s="276"/>
      <c r="L15" s="276"/>
      <c r="M15" s="276"/>
      <c r="N15" s="185"/>
      <c r="O15" s="185"/>
      <c r="P15" s="185"/>
      <c r="Q15" s="185"/>
      <c r="R15" s="189"/>
      <c r="S15" s="188"/>
      <c r="T15" s="188"/>
      <c r="U15" s="188"/>
      <c r="V15" s="188"/>
      <c r="W15" s="188"/>
      <c r="X15" s="188"/>
      <c r="Y15" s="188"/>
      <c r="Z15" s="188"/>
      <c r="AA15" s="188"/>
      <c r="AB15" s="191"/>
      <c r="AC15" s="191"/>
      <c r="AD15" s="191"/>
    </row>
    <row r="16" spans="1:30" s="190" customFormat="1" ht="24.75" customHeight="1">
      <c r="A16" s="381" t="s">
        <v>40</v>
      </c>
      <c r="B16" s="323"/>
      <c r="C16" s="323"/>
      <c r="D16" s="323"/>
      <c r="E16" s="382" t="s">
        <v>41</v>
      </c>
      <c r="F16" s="276"/>
      <c r="G16" s="276"/>
      <c r="H16" s="276"/>
      <c r="I16" s="276"/>
      <c r="J16" s="619"/>
      <c r="K16" s="276"/>
      <c r="L16" s="276"/>
      <c r="M16" s="276"/>
      <c r="N16" s="185"/>
      <c r="O16" s="185"/>
      <c r="P16" s="185"/>
      <c r="Q16" s="185"/>
      <c r="R16" s="189"/>
      <c r="S16" s="188"/>
      <c r="T16" s="188"/>
      <c r="U16" s="188"/>
      <c r="V16" s="188"/>
      <c r="W16" s="188"/>
      <c r="X16" s="188"/>
      <c r="Y16" s="188"/>
      <c r="Z16" s="188"/>
      <c r="AA16" s="188"/>
      <c r="AB16" s="191"/>
      <c r="AC16" s="191"/>
      <c r="AD16" s="191"/>
    </row>
    <row r="17" spans="1:30" s="213" customFormat="1" ht="24.75" customHeight="1">
      <c r="A17" s="383" t="s">
        <v>563</v>
      </c>
      <c r="B17" s="325">
        <f t="shared" ref="B17:D19" si="0">SUM(B9,B13)</f>
        <v>1231452</v>
      </c>
      <c r="C17" s="325">
        <f t="shared" si="0"/>
        <v>1238648</v>
      </c>
      <c r="D17" s="325">
        <f t="shared" si="0"/>
        <v>1467536</v>
      </c>
      <c r="E17" s="384" t="s">
        <v>562</v>
      </c>
      <c r="F17" s="619"/>
      <c r="G17" s="619"/>
      <c r="H17" s="619"/>
      <c r="I17" s="619"/>
      <c r="J17" s="619"/>
      <c r="K17" s="619"/>
      <c r="L17" s="619"/>
      <c r="M17" s="619"/>
      <c r="N17" s="216"/>
      <c r="O17" s="216"/>
      <c r="P17" s="216"/>
      <c r="Q17" s="216"/>
      <c r="R17" s="215"/>
      <c r="S17" s="214"/>
      <c r="T17" s="214"/>
      <c r="U17" s="214"/>
      <c r="V17" s="214"/>
      <c r="W17" s="214"/>
      <c r="X17" s="214"/>
      <c r="Y17" s="214"/>
      <c r="Z17" s="214"/>
      <c r="AA17" s="214"/>
      <c r="AB17" s="239"/>
      <c r="AC17" s="239"/>
      <c r="AD17" s="239"/>
    </row>
    <row r="18" spans="1:30" s="213" customFormat="1" ht="24.75" customHeight="1">
      <c r="A18" s="361" t="s">
        <v>643</v>
      </c>
      <c r="B18" s="327">
        <f t="shared" si="0"/>
        <v>520</v>
      </c>
      <c r="C18" s="327">
        <f t="shared" si="0"/>
        <v>432</v>
      </c>
      <c r="D18" s="327">
        <f t="shared" si="0"/>
        <v>493</v>
      </c>
      <c r="E18" s="362" t="s">
        <v>760</v>
      </c>
      <c r="F18" s="619"/>
      <c r="G18" s="619"/>
      <c r="H18" s="619"/>
      <c r="I18" s="619"/>
      <c r="J18" s="619"/>
      <c r="K18" s="619"/>
      <c r="L18" s="619"/>
      <c r="M18" s="619"/>
      <c r="N18" s="216"/>
      <c r="O18" s="216"/>
      <c r="P18" s="216"/>
      <c r="Q18" s="216"/>
      <c r="R18" s="215"/>
      <c r="S18" s="214"/>
      <c r="T18" s="214"/>
      <c r="U18" s="214"/>
      <c r="V18" s="214"/>
      <c r="W18" s="214"/>
      <c r="X18" s="214"/>
      <c r="Y18" s="214"/>
      <c r="Z18" s="214"/>
      <c r="AA18" s="214"/>
      <c r="AB18" s="239"/>
      <c r="AC18" s="239"/>
      <c r="AD18" s="239"/>
    </row>
    <row r="19" spans="1:30" s="213" customFormat="1" ht="24.75" customHeight="1">
      <c r="A19" s="385" t="s">
        <v>561</v>
      </c>
      <c r="B19" s="329">
        <f t="shared" si="0"/>
        <v>4763</v>
      </c>
      <c r="C19" s="329">
        <f t="shared" si="0"/>
        <v>5102</v>
      </c>
      <c r="D19" s="329">
        <f t="shared" si="0"/>
        <v>5076</v>
      </c>
      <c r="E19" s="386" t="s">
        <v>560</v>
      </c>
      <c r="F19" s="619"/>
      <c r="G19" s="619"/>
      <c r="H19" s="619"/>
      <c r="I19" s="619"/>
      <c r="J19" s="619"/>
      <c r="K19" s="619"/>
      <c r="L19" s="619"/>
      <c r="M19" s="619"/>
      <c r="N19" s="216"/>
      <c r="O19" s="216"/>
      <c r="P19" s="216"/>
      <c r="Q19" s="216"/>
      <c r="R19" s="215"/>
      <c r="S19" s="214"/>
      <c r="T19" s="214"/>
      <c r="U19" s="214"/>
      <c r="V19" s="214"/>
      <c r="W19" s="214"/>
      <c r="X19" s="214"/>
      <c r="Y19" s="214"/>
      <c r="Z19" s="214"/>
      <c r="AA19" s="214"/>
      <c r="AB19" s="239"/>
      <c r="AC19" s="239"/>
      <c r="AD19" s="239"/>
    </row>
    <row r="20" spans="1:30" s="190" customFormat="1" ht="24.75" customHeight="1">
      <c r="A20" s="741" t="s">
        <v>761</v>
      </c>
      <c r="B20" s="297"/>
      <c r="C20" s="297"/>
      <c r="D20" s="297"/>
      <c r="E20" s="739" t="s">
        <v>762</v>
      </c>
      <c r="F20" s="276"/>
      <c r="G20" s="276"/>
      <c r="H20" s="276"/>
      <c r="I20" s="276"/>
      <c r="J20" s="276"/>
      <c r="K20" s="276"/>
      <c r="L20" s="276"/>
      <c r="M20" s="276"/>
      <c r="N20" s="185"/>
      <c r="O20" s="185"/>
      <c r="P20" s="185"/>
      <c r="Q20" s="185"/>
      <c r="R20" s="189"/>
      <c r="S20" s="188"/>
      <c r="T20" s="188"/>
      <c r="U20" s="188"/>
      <c r="V20" s="188"/>
      <c r="W20" s="188"/>
      <c r="X20" s="188"/>
      <c r="Y20" s="188"/>
      <c r="Z20" s="188"/>
      <c r="AA20" s="188"/>
      <c r="AB20" s="191"/>
      <c r="AC20" s="191"/>
      <c r="AD20" s="191"/>
    </row>
    <row r="21" spans="1:30" s="191" customFormat="1" ht="27.75" customHeight="1">
      <c r="A21" s="952" t="s">
        <v>415</v>
      </c>
      <c r="B21" s="952"/>
      <c r="C21" s="755"/>
      <c r="D21" s="926" t="s">
        <v>427</v>
      </c>
      <c r="E21" s="926"/>
      <c r="F21" s="276"/>
      <c r="G21" s="276"/>
      <c r="H21" s="276"/>
      <c r="I21" s="276"/>
      <c r="J21" s="276"/>
      <c r="K21" s="276"/>
      <c r="L21" s="276"/>
      <c r="M21" s="276"/>
      <c r="N21" s="194"/>
      <c r="O21" s="194"/>
      <c r="P21" s="194"/>
      <c r="Q21" s="194"/>
      <c r="R21" s="193"/>
      <c r="S21" s="192"/>
      <c r="T21" s="192"/>
      <c r="U21" s="192"/>
      <c r="V21" s="192"/>
      <c r="W21" s="192"/>
      <c r="X21" s="192"/>
      <c r="Y21" s="192"/>
      <c r="Z21" s="192"/>
      <c r="AA21" s="192"/>
    </row>
    <row r="22" spans="1:30" s="240" customFormat="1">
      <c r="A22" s="276"/>
      <c r="B22" s="276"/>
      <c r="C22" s="276"/>
      <c r="D22" s="276"/>
      <c r="E22" s="276"/>
      <c r="F22" s="276"/>
      <c r="G22" s="276"/>
      <c r="H22" s="276"/>
      <c r="I22" s="276"/>
      <c r="J22" s="276"/>
      <c r="K22" s="276"/>
      <c r="L22" s="276"/>
      <c r="M22" s="276"/>
      <c r="N22" s="185"/>
      <c r="O22" s="185"/>
      <c r="P22" s="185"/>
      <c r="Q22" s="185"/>
      <c r="R22" s="242"/>
      <c r="S22" s="241"/>
      <c r="T22" s="241"/>
      <c r="U22" s="241"/>
      <c r="V22" s="241"/>
      <c r="W22" s="241"/>
      <c r="X22" s="241"/>
      <c r="Y22" s="241"/>
      <c r="Z22" s="241"/>
      <c r="AA22" s="241"/>
    </row>
    <row r="23" spans="1:30" s="240" customFormat="1">
      <c r="A23" s="276"/>
      <c r="B23" s="276"/>
      <c r="C23" s="276"/>
      <c r="D23" s="276"/>
      <c r="E23" s="276"/>
      <c r="F23" s="276"/>
      <c r="G23" s="276"/>
      <c r="H23" s="276"/>
      <c r="I23" s="276"/>
      <c r="J23" s="276"/>
      <c r="K23" s="276"/>
      <c r="L23" s="276"/>
      <c r="M23" s="276"/>
      <c r="N23" s="185"/>
      <c r="O23" s="185"/>
      <c r="P23" s="185"/>
      <c r="Q23" s="185"/>
      <c r="R23" s="242"/>
      <c r="S23" s="241"/>
      <c r="T23" s="241"/>
      <c r="U23" s="241"/>
      <c r="V23" s="241"/>
      <c r="W23" s="241"/>
      <c r="X23" s="241"/>
      <c r="Y23" s="241"/>
      <c r="Z23" s="241"/>
      <c r="AA23" s="241"/>
    </row>
    <row r="24" spans="1:30" s="240" customFormat="1">
      <c r="A24" s="276"/>
      <c r="B24" s="276"/>
      <c r="C24" s="276"/>
      <c r="D24" s="276"/>
      <c r="E24" s="276"/>
      <c r="F24" s="276"/>
      <c r="G24" s="276"/>
      <c r="H24" s="276"/>
      <c r="I24" s="276"/>
      <c r="J24" s="276"/>
      <c r="K24" s="276"/>
      <c r="L24" s="276"/>
      <c r="M24" s="276"/>
      <c r="N24" s="185"/>
      <c r="O24" s="185"/>
      <c r="P24" s="185"/>
      <c r="Q24" s="185"/>
      <c r="R24" s="242"/>
      <c r="S24" s="241"/>
      <c r="T24" s="241"/>
      <c r="U24" s="241"/>
      <c r="V24" s="241"/>
      <c r="W24" s="241"/>
      <c r="X24" s="241"/>
      <c r="Y24" s="241"/>
      <c r="Z24" s="241"/>
      <c r="AA24" s="241"/>
    </row>
    <row r="25" spans="1:30" s="190" customFormat="1">
      <c r="A25" s="276"/>
      <c r="B25" s="276"/>
      <c r="C25" s="276"/>
      <c r="D25" s="276"/>
      <c r="E25" s="276"/>
      <c r="F25" s="276"/>
      <c r="G25" s="276"/>
      <c r="H25" s="276"/>
      <c r="I25" s="276"/>
      <c r="J25" s="276"/>
      <c r="K25" s="276"/>
      <c r="L25" s="276"/>
      <c r="M25" s="276"/>
      <c r="N25" s="185"/>
      <c r="O25" s="185"/>
      <c r="P25" s="185"/>
      <c r="Q25" s="185"/>
      <c r="R25" s="189"/>
      <c r="S25" s="188"/>
      <c r="T25" s="188"/>
      <c r="U25" s="188"/>
      <c r="V25" s="188"/>
      <c r="W25" s="188"/>
      <c r="X25" s="188"/>
      <c r="Y25" s="188"/>
      <c r="Z25" s="188"/>
      <c r="AA25" s="188"/>
      <c r="AB25" s="191"/>
      <c r="AC25" s="191"/>
      <c r="AD25" s="191"/>
    </row>
    <row r="26" spans="1:30" s="190" customFormat="1">
      <c r="A26" s="276"/>
      <c r="B26" s="276"/>
      <c r="C26" s="276"/>
      <c r="D26" s="276"/>
      <c r="E26" s="276"/>
      <c r="F26" s="276"/>
      <c r="G26" s="276"/>
      <c r="H26" s="276"/>
      <c r="I26" s="276"/>
      <c r="J26" s="276"/>
      <c r="K26" s="276"/>
      <c r="L26" s="276"/>
      <c r="M26" s="276"/>
      <c r="N26" s="185"/>
      <c r="O26" s="185"/>
      <c r="P26" s="185"/>
      <c r="Q26" s="185"/>
      <c r="R26" s="189"/>
      <c r="S26" s="188"/>
      <c r="T26" s="188"/>
      <c r="U26" s="188"/>
      <c r="V26" s="188"/>
      <c r="W26" s="188"/>
      <c r="X26" s="188"/>
      <c r="Y26" s="188"/>
      <c r="Z26" s="188"/>
      <c r="AA26" s="188"/>
      <c r="AB26" s="191"/>
      <c r="AC26" s="191"/>
      <c r="AD26" s="191"/>
    </row>
    <row r="27" spans="1:30" s="190" customFormat="1">
      <c r="A27" s="276"/>
      <c r="B27" s="276"/>
      <c r="C27" s="276"/>
      <c r="D27" s="276"/>
      <c r="E27" s="276"/>
      <c r="F27" s="276"/>
      <c r="G27" s="276"/>
      <c r="H27" s="276"/>
      <c r="I27" s="276"/>
      <c r="J27" s="276"/>
      <c r="K27" s="276"/>
      <c r="L27" s="276"/>
      <c r="M27" s="276"/>
      <c r="N27" s="185"/>
      <c r="O27" s="185"/>
      <c r="P27" s="185"/>
      <c r="Q27" s="185"/>
      <c r="R27" s="189"/>
      <c r="S27" s="188"/>
      <c r="T27" s="188"/>
      <c r="U27" s="188"/>
      <c r="V27" s="188"/>
      <c r="W27" s="188"/>
      <c r="X27" s="188"/>
      <c r="Y27" s="188"/>
      <c r="Z27" s="188"/>
      <c r="AA27" s="188"/>
      <c r="AB27" s="191"/>
      <c r="AC27" s="191"/>
      <c r="AD27" s="191"/>
    </row>
    <row r="28" spans="1:30" s="190" customFormat="1">
      <c r="A28" s="276"/>
      <c r="B28" s="276"/>
      <c r="C28" s="276"/>
      <c r="D28" s="276"/>
      <c r="E28" s="276"/>
      <c r="F28" s="276"/>
      <c r="G28" s="276"/>
      <c r="H28" s="276"/>
      <c r="I28" s="276"/>
      <c r="J28" s="276"/>
      <c r="K28" s="276"/>
      <c r="L28" s="276"/>
      <c r="M28" s="276"/>
      <c r="N28" s="185"/>
      <c r="O28" s="185"/>
      <c r="P28" s="185"/>
      <c r="Q28" s="185"/>
      <c r="R28" s="189"/>
      <c r="S28" s="188"/>
      <c r="T28" s="188"/>
      <c r="U28" s="188"/>
      <c r="V28" s="188"/>
      <c r="W28" s="188"/>
      <c r="X28" s="188"/>
      <c r="Y28" s="188"/>
      <c r="Z28" s="188"/>
      <c r="AA28" s="188"/>
      <c r="AB28" s="191"/>
      <c r="AC28" s="191"/>
      <c r="AD28" s="191"/>
    </row>
    <row r="29" spans="1:30" s="190" customFormat="1">
      <c r="A29" s="276"/>
      <c r="B29" s="276"/>
      <c r="C29" s="276"/>
      <c r="D29" s="276"/>
      <c r="E29" s="276"/>
      <c r="F29" s="276"/>
      <c r="G29" s="276"/>
      <c r="H29" s="276"/>
      <c r="I29" s="276"/>
      <c r="J29" s="276"/>
      <c r="K29" s="276"/>
      <c r="L29" s="276"/>
      <c r="M29" s="276"/>
      <c r="N29" s="185"/>
      <c r="O29" s="185"/>
      <c r="P29" s="185"/>
      <c r="Q29" s="185"/>
      <c r="R29" s="189"/>
      <c r="S29" s="188"/>
      <c r="T29" s="188"/>
      <c r="U29" s="188"/>
      <c r="V29" s="188"/>
      <c r="W29" s="188"/>
      <c r="X29" s="188"/>
      <c r="Y29" s="188"/>
      <c r="Z29" s="188"/>
      <c r="AA29" s="188"/>
      <c r="AB29" s="191"/>
      <c r="AC29" s="191"/>
      <c r="AD29" s="191"/>
    </row>
    <row r="30" spans="1:30" s="190" customFormat="1">
      <c r="A30" s="276"/>
      <c r="B30" s="276"/>
      <c r="C30" s="276"/>
      <c r="D30" s="276"/>
      <c r="E30" s="276"/>
      <c r="F30" s="276"/>
      <c r="G30" s="276"/>
      <c r="H30" s="276"/>
      <c r="I30" s="276"/>
      <c r="J30" s="276"/>
      <c r="K30" s="276"/>
      <c r="L30" s="276"/>
      <c r="M30" s="276"/>
      <c r="N30" s="185"/>
      <c r="O30" s="185"/>
      <c r="P30" s="185"/>
      <c r="Q30" s="185"/>
      <c r="R30" s="189"/>
      <c r="S30" s="188"/>
      <c r="T30" s="188"/>
      <c r="U30" s="188"/>
      <c r="V30" s="188"/>
      <c r="W30" s="188"/>
      <c r="X30" s="188"/>
      <c r="Y30" s="188"/>
      <c r="Z30" s="188"/>
      <c r="AA30" s="188"/>
      <c r="AB30" s="191"/>
      <c r="AC30" s="191"/>
      <c r="AD30" s="191"/>
    </row>
    <row r="31" spans="1:30" s="190" customFormat="1">
      <c r="A31" s="276"/>
      <c r="B31" s="276"/>
      <c r="C31" s="276"/>
      <c r="D31" s="276"/>
      <c r="E31" s="276"/>
      <c r="F31" s="276"/>
      <c r="G31" s="276"/>
      <c r="H31" s="276"/>
      <c r="I31" s="276"/>
      <c r="J31" s="276"/>
      <c r="K31" s="276"/>
      <c r="L31" s="276"/>
      <c r="M31" s="276"/>
      <c r="N31" s="185"/>
      <c r="O31" s="185"/>
      <c r="P31" s="185"/>
      <c r="Q31" s="185"/>
      <c r="R31" s="189"/>
      <c r="S31" s="188"/>
      <c r="T31" s="188"/>
      <c r="U31" s="188"/>
      <c r="V31" s="188"/>
      <c r="W31" s="188"/>
      <c r="X31" s="188"/>
      <c r="Y31" s="188"/>
      <c r="Z31" s="188"/>
      <c r="AA31" s="188"/>
      <c r="AB31" s="191"/>
      <c r="AC31" s="191"/>
      <c r="AD31" s="191"/>
    </row>
    <row r="32" spans="1:30" s="186" customFormat="1">
      <c r="A32" s="276"/>
      <c r="B32" s="276"/>
      <c r="C32" s="276"/>
      <c r="D32" s="276"/>
      <c r="E32" s="276"/>
      <c r="F32" s="276"/>
      <c r="G32" s="276"/>
      <c r="H32" s="276"/>
      <c r="I32" s="276"/>
      <c r="J32" s="276"/>
      <c r="K32" s="276"/>
      <c r="L32" s="276"/>
      <c r="M32" s="276"/>
      <c r="N32" s="185"/>
      <c r="O32" s="185"/>
      <c r="P32" s="185"/>
      <c r="Q32" s="185"/>
      <c r="R32" s="189"/>
      <c r="S32" s="188"/>
      <c r="T32" s="188"/>
      <c r="U32" s="188"/>
      <c r="V32" s="188"/>
      <c r="W32" s="188"/>
      <c r="X32" s="188"/>
      <c r="Y32" s="188"/>
      <c r="Z32" s="188"/>
      <c r="AA32" s="188"/>
      <c r="AB32" s="187"/>
      <c r="AC32" s="187"/>
      <c r="AD32" s="187"/>
    </row>
    <row r="33" spans="1:30" s="186" customFormat="1">
      <c r="A33" s="276"/>
      <c r="B33" s="276"/>
      <c r="C33" s="276"/>
      <c r="D33" s="276"/>
      <c r="E33" s="276"/>
      <c r="F33" s="276"/>
      <c r="G33" s="276"/>
      <c r="H33" s="276"/>
      <c r="I33" s="276"/>
      <c r="J33" s="276"/>
      <c r="K33" s="276"/>
      <c r="L33" s="276"/>
      <c r="M33" s="276"/>
      <c r="N33" s="185"/>
      <c r="O33" s="185"/>
      <c r="P33" s="185"/>
      <c r="Q33" s="185"/>
      <c r="R33" s="189"/>
      <c r="S33" s="188"/>
      <c r="T33" s="188"/>
      <c r="U33" s="188"/>
      <c r="V33" s="188"/>
      <c r="W33" s="188"/>
      <c r="X33" s="188"/>
      <c r="Y33" s="188"/>
      <c r="Z33" s="188"/>
      <c r="AA33" s="188"/>
      <c r="AB33" s="187"/>
      <c r="AC33" s="187"/>
      <c r="AD33" s="187"/>
    </row>
    <row r="34" spans="1:30" s="186" customFormat="1">
      <c r="A34" s="276"/>
      <c r="B34" s="276"/>
      <c r="C34" s="276"/>
      <c r="D34" s="276"/>
      <c r="E34" s="276"/>
      <c r="F34" s="276"/>
      <c r="G34" s="276"/>
      <c r="H34" s="276"/>
      <c r="I34" s="276"/>
      <c r="J34" s="276"/>
      <c r="K34" s="276"/>
      <c r="L34" s="276"/>
      <c r="M34" s="276"/>
      <c r="N34" s="185"/>
      <c r="O34" s="185"/>
      <c r="P34" s="185"/>
      <c r="Q34" s="185"/>
      <c r="R34" s="189"/>
      <c r="S34" s="188"/>
      <c r="T34" s="188"/>
      <c r="U34" s="188"/>
      <c r="V34" s="188"/>
      <c r="W34" s="188"/>
      <c r="X34" s="188"/>
      <c r="Y34" s="188"/>
      <c r="Z34" s="188"/>
      <c r="AA34" s="188"/>
      <c r="AB34" s="187"/>
      <c r="AC34" s="187"/>
      <c r="AD34" s="187"/>
    </row>
    <row r="35" spans="1:30" s="186" customFormat="1">
      <c r="A35" s="276"/>
      <c r="B35" s="276"/>
      <c r="C35" s="276"/>
      <c r="D35" s="276"/>
      <c r="E35" s="276"/>
      <c r="F35" s="276"/>
      <c r="G35" s="276"/>
      <c r="H35" s="276"/>
      <c r="I35" s="276"/>
      <c r="J35" s="276"/>
      <c r="K35" s="276"/>
      <c r="L35" s="276"/>
      <c r="M35" s="276"/>
      <c r="N35" s="185"/>
      <c r="O35" s="185"/>
      <c r="P35" s="185"/>
      <c r="Q35" s="185"/>
      <c r="R35" s="189"/>
      <c r="S35" s="188"/>
      <c r="T35" s="188"/>
      <c r="U35" s="188"/>
      <c r="V35" s="188"/>
      <c r="W35" s="188"/>
      <c r="X35" s="188"/>
      <c r="Y35" s="188"/>
      <c r="Z35" s="188"/>
      <c r="AA35" s="188"/>
      <c r="AB35" s="187"/>
      <c r="AC35" s="187"/>
      <c r="AD35" s="187"/>
    </row>
    <row r="36" spans="1:30" s="186" customFormat="1">
      <c r="A36" s="276"/>
      <c r="B36" s="276"/>
      <c r="C36" s="276"/>
      <c r="D36" s="276"/>
      <c r="E36" s="276"/>
      <c r="F36" s="276"/>
      <c r="G36" s="276"/>
      <c r="H36" s="276"/>
      <c r="I36" s="276"/>
      <c r="J36" s="276"/>
      <c r="K36" s="276"/>
      <c r="L36" s="276"/>
      <c r="M36" s="276"/>
      <c r="N36" s="185"/>
      <c r="O36" s="185"/>
      <c r="P36" s="185"/>
      <c r="Q36" s="185"/>
      <c r="R36" s="189"/>
      <c r="S36" s="188"/>
      <c r="T36" s="188"/>
      <c r="U36" s="188"/>
      <c r="V36" s="188"/>
      <c r="W36" s="188"/>
      <c r="X36" s="188"/>
      <c r="Y36" s="188"/>
      <c r="Z36" s="188"/>
      <c r="AA36" s="188"/>
      <c r="AB36" s="187"/>
      <c r="AC36" s="187"/>
      <c r="AD36" s="187"/>
    </row>
    <row r="37" spans="1:30" s="186" customFormat="1">
      <c r="A37" s="276"/>
      <c r="B37" s="276"/>
      <c r="C37" s="276"/>
      <c r="D37" s="276"/>
      <c r="E37" s="276"/>
      <c r="F37" s="276"/>
      <c r="G37" s="276"/>
      <c r="H37" s="276"/>
      <c r="I37" s="276"/>
      <c r="J37" s="276"/>
      <c r="K37" s="276"/>
      <c r="L37" s="276"/>
      <c r="M37" s="276"/>
      <c r="N37" s="185"/>
      <c r="O37" s="185"/>
      <c r="P37" s="185"/>
      <c r="Q37" s="185"/>
      <c r="R37" s="189"/>
      <c r="S37" s="188"/>
      <c r="T37" s="188"/>
      <c r="U37" s="188"/>
      <c r="V37" s="188"/>
      <c r="W37" s="188"/>
      <c r="X37" s="188"/>
      <c r="Y37" s="188"/>
      <c r="Z37" s="188"/>
      <c r="AA37" s="188"/>
      <c r="AB37" s="187"/>
      <c r="AC37" s="187"/>
      <c r="AD37" s="187"/>
    </row>
    <row r="38" spans="1:30" s="186" customFormat="1">
      <c r="A38" s="276"/>
      <c r="B38" s="276"/>
      <c r="C38" s="276"/>
      <c r="D38" s="276"/>
      <c r="E38" s="276"/>
      <c r="F38" s="276"/>
      <c r="G38" s="276"/>
      <c r="H38" s="276"/>
      <c r="I38" s="276"/>
      <c r="J38" s="276"/>
      <c r="K38" s="276"/>
      <c r="L38" s="276"/>
      <c r="M38" s="276"/>
      <c r="N38" s="185"/>
      <c r="O38" s="185"/>
      <c r="P38" s="185"/>
      <c r="Q38" s="185"/>
      <c r="R38" s="189"/>
      <c r="S38" s="188"/>
      <c r="T38" s="188"/>
      <c r="U38" s="188"/>
      <c r="V38" s="188"/>
      <c r="W38" s="188"/>
      <c r="X38" s="188"/>
      <c r="Y38" s="188"/>
      <c r="Z38" s="188"/>
      <c r="AA38" s="188"/>
      <c r="AB38" s="187"/>
      <c r="AC38" s="187"/>
      <c r="AD38" s="187"/>
    </row>
    <row r="39" spans="1:30" s="186" customFormat="1">
      <c r="A39" s="276"/>
      <c r="B39" s="276"/>
      <c r="C39" s="276"/>
      <c r="D39" s="276"/>
      <c r="E39" s="276"/>
      <c r="F39" s="276"/>
      <c r="G39" s="276"/>
      <c r="H39" s="276"/>
      <c r="I39" s="276"/>
      <c r="J39" s="276"/>
      <c r="K39" s="276"/>
      <c r="L39" s="276"/>
      <c r="M39" s="276"/>
      <c r="N39" s="185"/>
      <c r="O39" s="185"/>
      <c r="P39" s="185"/>
      <c r="Q39" s="185"/>
      <c r="R39" s="189"/>
      <c r="S39" s="188"/>
      <c r="T39" s="188"/>
      <c r="U39" s="188"/>
      <c r="V39" s="188"/>
      <c r="W39" s="188"/>
      <c r="X39" s="188"/>
      <c r="Y39" s="188"/>
      <c r="Z39" s="188"/>
      <c r="AA39" s="188"/>
      <c r="AB39" s="187"/>
      <c r="AC39" s="187"/>
      <c r="AD39" s="187"/>
    </row>
    <row r="40" spans="1:30" s="186" customFormat="1">
      <c r="A40" s="276"/>
      <c r="B40" s="276"/>
      <c r="C40" s="276"/>
      <c r="D40" s="276"/>
      <c r="E40" s="276"/>
      <c r="F40" s="276"/>
      <c r="G40" s="276"/>
      <c r="H40" s="276"/>
      <c r="I40" s="276"/>
      <c r="J40" s="276"/>
      <c r="K40" s="276"/>
      <c r="L40" s="276"/>
      <c r="M40" s="276"/>
      <c r="N40" s="185"/>
      <c r="O40" s="185"/>
      <c r="P40" s="185"/>
      <c r="Q40" s="185"/>
      <c r="R40" s="189"/>
      <c r="S40" s="188"/>
      <c r="T40" s="188"/>
      <c r="U40" s="188"/>
      <c r="V40" s="188"/>
      <c r="W40" s="188"/>
      <c r="X40" s="188"/>
      <c r="Y40" s="188"/>
      <c r="Z40" s="188"/>
      <c r="AA40" s="188"/>
      <c r="AB40" s="187"/>
      <c r="AC40" s="187"/>
      <c r="AD40" s="187"/>
    </row>
    <row r="41" spans="1:30" s="186" customFormat="1">
      <c r="A41" s="276"/>
      <c r="B41" s="276"/>
      <c r="C41" s="276"/>
      <c r="D41" s="276"/>
      <c r="E41" s="276"/>
      <c r="F41" s="276"/>
      <c r="G41" s="276"/>
      <c r="H41" s="276"/>
      <c r="I41" s="276"/>
      <c r="J41" s="276"/>
      <c r="K41" s="276"/>
      <c r="L41" s="276"/>
      <c r="M41" s="276"/>
      <c r="N41" s="185"/>
      <c r="O41" s="185"/>
      <c r="P41" s="185"/>
      <c r="Q41" s="185"/>
      <c r="R41" s="189"/>
      <c r="S41" s="188"/>
      <c r="T41" s="188"/>
      <c r="U41" s="188"/>
      <c r="V41" s="188"/>
      <c r="W41" s="188"/>
      <c r="X41" s="188"/>
      <c r="Y41" s="188"/>
      <c r="Z41" s="188"/>
      <c r="AA41" s="188"/>
      <c r="AB41" s="187"/>
      <c r="AC41" s="187"/>
      <c r="AD41" s="187"/>
    </row>
    <row r="42" spans="1:30" s="186" customFormat="1">
      <c r="A42" s="276"/>
      <c r="B42" s="276"/>
      <c r="C42" s="276"/>
      <c r="D42" s="276"/>
      <c r="E42" s="276"/>
      <c r="F42" s="276"/>
      <c r="G42" s="276"/>
      <c r="H42" s="276"/>
      <c r="I42" s="276"/>
      <c r="J42" s="276"/>
      <c r="K42" s="276"/>
      <c r="L42" s="276"/>
      <c r="M42" s="276"/>
      <c r="N42" s="185"/>
      <c r="O42" s="185"/>
      <c r="P42" s="185"/>
      <c r="Q42" s="185"/>
      <c r="R42" s="189"/>
      <c r="S42" s="188"/>
      <c r="T42" s="188"/>
      <c r="U42" s="188"/>
      <c r="V42" s="188"/>
      <c r="W42" s="188"/>
      <c r="X42" s="188"/>
      <c r="Y42" s="188"/>
      <c r="Z42" s="188"/>
      <c r="AA42" s="188"/>
      <c r="AB42" s="187"/>
      <c r="AC42" s="187"/>
      <c r="AD42" s="187"/>
    </row>
    <row r="43" spans="1:30" s="186" customFormat="1">
      <c r="A43" s="276"/>
      <c r="B43" s="276"/>
      <c r="C43" s="276"/>
      <c r="D43" s="276"/>
      <c r="E43" s="276"/>
      <c r="F43" s="276"/>
      <c r="G43" s="276"/>
      <c r="H43" s="276"/>
      <c r="I43" s="276"/>
      <c r="J43" s="276"/>
      <c r="K43" s="276"/>
      <c r="L43" s="276"/>
      <c r="M43" s="276"/>
      <c r="N43" s="185"/>
      <c r="O43" s="185"/>
      <c r="P43" s="185"/>
      <c r="Q43" s="185"/>
      <c r="R43" s="189"/>
      <c r="S43" s="188"/>
      <c r="T43" s="188"/>
      <c r="U43" s="188"/>
      <c r="V43" s="188"/>
      <c r="W43" s="188"/>
      <c r="X43" s="188"/>
      <c r="Y43" s="188"/>
      <c r="Z43" s="188"/>
      <c r="AA43" s="188"/>
      <c r="AB43" s="187"/>
      <c r="AC43" s="187"/>
      <c r="AD43" s="187"/>
    </row>
    <row r="44" spans="1:30" s="186" customFormat="1">
      <c r="A44" s="276"/>
      <c r="B44" s="276"/>
      <c r="C44" s="276"/>
      <c r="D44" s="276"/>
      <c r="E44" s="276"/>
      <c r="F44" s="276"/>
      <c r="G44" s="276"/>
      <c r="H44" s="276"/>
      <c r="I44" s="276"/>
      <c r="J44" s="276"/>
      <c r="K44" s="276"/>
      <c r="L44" s="276"/>
      <c r="M44" s="276"/>
      <c r="N44" s="185"/>
      <c r="O44" s="185"/>
      <c r="P44" s="185"/>
      <c r="Q44" s="185"/>
      <c r="R44" s="189"/>
      <c r="S44" s="188"/>
      <c r="T44" s="188"/>
      <c r="U44" s="188"/>
      <c r="V44" s="188"/>
      <c r="W44" s="188"/>
      <c r="X44" s="188"/>
      <c r="Y44" s="188"/>
      <c r="Z44" s="188"/>
      <c r="AA44" s="188"/>
      <c r="AB44" s="187"/>
      <c r="AC44" s="187"/>
      <c r="AD44" s="187"/>
    </row>
    <row r="45" spans="1:30" s="186" customFormat="1">
      <c r="A45" s="276"/>
      <c r="B45" s="276"/>
      <c r="C45" s="276"/>
      <c r="D45" s="276"/>
      <c r="E45" s="276"/>
      <c r="F45" s="276"/>
      <c r="G45" s="276"/>
      <c r="H45" s="276"/>
      <c r="I45" s="276"/>
      <c r="J45" s="276"/>
      <c r="K45" s="276"/>
      <c r="L45" s="276"/>
      <c r="M45" s="276"/>
      <c r="N45" s="185"/>
      <c r="O45" s="185"/>
      <c r="P45" s="185"/>
      <c r="Q45" s="185"/>
      <c r="R45" s="189"/>
      <c r="S45" s="188"/>
      <c r="T45" s="188"/>
      <c r="U45" s="188"/>
      <c r="V45" s="188"/>
      <c r="W45" s="188"/>
      <c r="X45" s="188"/>
      <c r="Y45" s="188"/>
      <c r="Z45" s="188"/>
      <c r="AA45" s="188"/>
      <c r="AB45" s="187"/>
      <c r="AC45" s="187"/>
      <c r="AD45" s="187"/>
    </row>
    <row r="46" spans="1:30" s="186" customFormat="1">
      <c r="A46" s="276"/>
      <c r="B46" s="276"/>
      <c r="C46" s="276"/>
      <c r="D46" s="276"/>
      <c r="E46" s="276"/>
      <c r="F46" s="276"/>
      <c r="G46" s="276"/>
      <c r="H46" s="276"/>
      <c r="I46" s="276"/>
      <c r="J46" s="276"/>
      <c r="K46" s="276"/>
      <c r="L46" s="276"/>
      <c r="M46" s="276"/>
      <c r="N46" s="185"/>
      <c r="O46" s="185"/>
      <c r="P46" s="185"/>
      <c r="Q46" s="185"/>
      <c r="R46" s="189"/>
      <c r="S46" s="188"/>
      <c r="T46" s="188"/>
      <c r="U46" s="188"/>
      <c r="V46" s="188"/>
      <c r="W46" s="188"/>
      <c r="X46" s="188"/>
      <c r="Y46" s="188"/>
      <c r="Z46" s="188"/>
      <c r="AA46" s="188"/>
      <c r="AB46" s="187"/>
      <c r="AC46" s="187"/>
      <c r="AD46" s="187"/>
    </row>
    <row r="47" spans="1:30" s="186" customFormat="1">
      <c r="A47" s="276"/>
      <c r="B47" s="276"/>
      <c r="C47" s="276"/>
      <c r="D47" s="276"/>
      <c r="E47" s="276"/>
      <c r="F47" s="276"/>
      <c r="G47" s="276"/>
      <c r="H47" s="276"/>
      <c r="I47" s="276"/>
      <c r="J47" s="276"/>
      <c r="K47" s="276"/>
      <c r="L47" s="276"/>
      <c r="M47" s="276"/>
      <c r="N47" s="185"/>
      <c r="O47" s="185"/>
      <c r="P47" s="185"/>
      <c r="Q47" s="185"/>
      <c r="R47" s="189"/>
      <c r="S47" s="188"/>
      <c r="T47" s="188"/>
      <c r="U47" s="188"/>
      <c r="V47" s="188"/>
      <c r="W47" s="188"/>
      <c r="X47" s="188"/>
      <c r="Y47" s="188"/>
      <c r="Z47" s="188"/>
      <c r="AA47" s="188"/>
      <c r="AB47" s="187"/>
      <c r="AC47" s="187"/>
      <c r="AD47" s="187"/>
    </row>
    <row r="48" spans="1:30" s="186" customFormat="1">
      <c r="A48" s="276"/>
      <c r="B48" s="276"/>
      <c r="C48" s="276"/>
      <c r="D48" s="276"/>
      <c r="E48" s="276"/>
      <c r="F48" s="276"/>
      <c r="G48" s="276"/>
      <c r="H48" s="276"/>
      <c r="I48" s="276"/>
      <c r="J48" s="276"/>
      <c r="K48" s="276"/>
      <c r="L48" s="276"/>
      <c r="M48" s="276"/>
      <c r="N48" s="185"/>
      <c r="O48" s="185"/>
      <c r="P48" s="185"/>
      <c r="Q48" s="185"/>
      <c r="R48" s="189"/>
      <c r="S48" s="188"/>
      <c r="T48" s="188"/>
      <c r="U48" s="188"/>
      <c r="V48" s="188"/>
      <c r="W48" s="188"/>
      <c r="X48" s="188"/>
      <c r="Y48" s="188"/>
      <c r="Z48" s="188"/>
      <c r="AA48" s="188"/>
      <c r="AB48" s="187"/>
      <c r="AC48" s="187"/>
      <c r="AD48" s="187"/>
    </row>
    <row r="49" spans="1:30" s="186" customFormat="1">
      <c r="A49" s="276"/>
      <c r="B49" s="276"/>
      <c r="C49" s="276"/>
      <c r="D49" s="276"/>
      <c r="E49" s="276"/>
      <c r="F49" s="276"/>
      <c r="G49" s="276"/>
      <c r="H49" s="276"/>
      <c r="I49" s="276"/>
      <c r="J49" s="276"/>
      <c r="K49" s="276"/>
      <c r="L49" s="276"/>
      <c r="M49" s="276"/>
      <c r="N49" s="185"/>
      <c r="O49" s="185"/>
      <c r="P49" s="185"/>
      <c r="Q49" s="185"/>
      <c r="R49" s="189"/>
      <c r="S49" s="188"/>
      <c r="T49" s="188"/>
      <c r="U49" s="188"/>
      <c r="V49" s="188"/>
      <c r="W49" s="188"/>
      <c r="X49" s="188"/>
      <c r="Y49" s="188"/>
      <c r="Z49" s="188"/>
      <c r="AA49" s="188"/>
      <c r="AB49" s="187"/>
      <c r="AC49" s="187"/>
      <c r="AD49" s="187"/>
    </row>
    <row r="50" spans="1:30" s="186" customFormat="1">
      <c r="A50" s="276"/>
      <c r="B50" s="276"/>
      <c r="C50" s="276"/>
      <c r="D50" s="276"/>
      <c r="E50" s="276"/>
      <c r="F50" s="276"/>
      <c r="G50" s="276"/>
      <c r="H50" s="276"/>
      <c r="I50" s="276"/>
      <c r="J50" s="276"/>
      <c r="K50" s="276"/>
      <c r="L50" s="276"/>
      <c r="M50" s="276"/>
      <c r="N50" s="185"/>
      <c r="O50" s="185"/>
      <c r="P50" s="185"/>
      <c r="Q50" s="185"/>
      <c r="R50" s="189"/>
      <c r="S50" s="188"/>
      <c r="T50" s="188"/>
      <c r="U50" s="188"/>
      <c r="V50" s="188"/>
      <c r="W50" s="188"/>
      <c r="X50" s="188"/>
      <c r="Y50" s="188"/>
      <c r="Z50" s="188"/>
      <c r="AA50" s="188"/>
      <c r="AB50" s="187"/>
      <c r="AC50" s="187"/>
      <c r="AD50" s="187"/>
    </row>
    <row r="51" spans="1:30" s="186" customFormat="1">
      <c r="A51" s="276"/>
      <c r="B51" s="276"/>
      <c r="C51" s="276"/>
      <c r="D51" s="276"/>
      <c r="E51" s="276"/>
      <c r="F51" s="276"/>
      <c r="G51" s="276"/>
      <c r="H51" s="276"/>
      <c r="I51" s="276"/>
      <c r="J51" s="276"/>
      <c r="K51" s="276"/>
      <c r="L51" s="276"/>
      <c r="M51" s="276"/>
      <c r="N51" s="185"/>
      <c r="O51" s="185"/>
      <c r="P51" s="185"/>
      <c r="Q51" s="185"/>
      <c r="R51" s="189"/>
      <c r="S51" s="188"/>
      <c r="T51" s="188"/>
      <c r="U51" s="188"/>
      <c r="V51" s="188"/>
      <c r="W51" s="188"/>
      <c r="X51" s="188"/>
      <c r="Y51" s="188"/>
      <c r="Z51" s="188"/>
      <c r="AA51" s="188"/>
      <c r="AB51" s="187"/>
      <c r="AC51" s="187"/>
      <c r="AD51" s="187"/>
    </row>
    <row r="52" spans="1:30" s="186" customFormat="1">
      <c r="A52" s="276"/>
      <c r="B52" s="276"/>
      <c r="C52" s="276"/>
      <c r="D52" s="276"/>
      <c r="E52" s="276"/>
      <c r="F52" s="276"/>
      <c r="G52" s="276"/>
      <c r="H52" s="276"/>
      <c r="I52" s="276"/>
      <c r="J52" s="276"/>
      <c r="K52" s="276"/>
      <c r="L52" s="276"/>
      <c r="M52" s="276"/>
      <c r="N52" s="185"/>
      <c r="O52" s="185"/>
      <c r="P52" s="185"/>
      <c r="Q52" s="185"/>
      <c r="R52" s="189"/>
      <c r="S52" s="188"/>
      <c r="T52" s="188"/>
      <c r="U52" s="188"/>
      <c r="V52" s="188"/>
      <c r="W52" s="188"/>
      <c r="X52" s="188"/>
      <c r="Y52" s="188"/>
      <c r="Z52" s="188"/>
      <c r="AA52" s="188"/>
      <c r="AB52" s="187"/>
      <c r="AC52" s="187"/>
      <c r="AD52" s="187"/>
    </row>
    <row r="53" spans="1:30" s="186" customFormat="1">
      <c r="A53" s="276"/>
      <c r="B53" s="276"/>
      <c r="C53" s="276"/>
      <c r="D53" s="276"/>
      <c r="E53" s="276"/>
      <c r="F53" s="276"/>
      <c r="G53" s="276"/>
      <c r="H53" s="276"/>
      <c r="I53" s="276"/>
      <c r="J53" s="276"/>
      <c r="K53" s="276"/>
      <c r="L53" s="276"/>
      <c r="M53" s="276"/>
      <c r="N53" s="185"/>
      <c r="O53" s="185"/>
      <c r="P53" s="185"/>
      <c r="Q53" s="185"/>
      <c r="R53" s="189"/>
      <c r="S53" s="188"/>
      <c r="T53" s="188"/>
      <c r="U53" s="188"/>
      <c r="V53" s="188"/>
      <c r="W53" s="188"/>
      <c r="X53" s="188"/>
      <c r="Y53" s="188"/>
      <c r="Z53" s="188"/>
      <c r="AA53" s="188"/>
      <c r="AB53" s="187"/>
      <c r="AC53" s="187"/>
      <c r="AD53" s="187"/>
    </row>
    <row r="54" spans="1:30" s="186" customFormat="1">
      <c r="A54" s="276"/>
      <c r="B54" s="276"/>
      <c r="C54" s="276"/>
      <c r="D54" s="276"/>
      <c r="E54" s="276"/>
      <c r="F54" s="276"/>
      <c r="G54" s="276"/>
      <c r="H54" s="276"/>
      <c r="I54" s="276"/>
      <c r="J54" s="276"/>
      <c r="K54" s="276"/>
      <c r="L54" s="276"/>
      <c r="M54" s="276"/>
      <c r="N54" s="185"/>
      <c r="O54" s="185"/>
      <c r="P54" s="185"/>
      <c r="Q54" s="185"/>
      <c r="R54" s="189"/>
      <c r="S54" s="188"/>
      <c r="T54" s="188"/>
      <c r="U54" s="188"/>
      <c r="V54" s="188"/>
      <c r="W54" s="188"/>
      <c r="X54" s="188"/>
      <c r="Y54" s="188"/>
      <c r="Z54" s="188"/>
      <c r="AA54" s="188"/>
      <c r="AB54" s="187"/>
      <c r="AC54" s="187"/>
      <c r="AD54" s="187"/>
    </row>
    <row r="55" spans="1:30" s="186" customFormat="1">
      <c r="A55" s="276"/>
      <c r="B55" s="276"/>
      <c r="C55" s="276"/>
      <c r="D55" s="276"/>
      <c r="E55" s="276"/>
      <c r="F55" s="276"/>
      <c r="G55" s="276"/>
      <c r="H55" s="276"/>
      <c r="I55" s="276"/>
      <c r="J55" s="276"/>
      <c r="K55" s="276"/>
      <c r="L55" s="276"/>
      <c r="M55" s="276"/>
      <c r="N55" s="185"/>
      <c r="O55" s="185"/>
      <c r="P55" s="185"/>
      <c r="Q55" s="185"/>
      <c r="R55" s="189"/>
      <c r="S55" s="188"/>
      <c r="T55" s="188"/>
      <c r="U55" s="188"/>
      <c r="V55" s="188"/>
      <c r="W55" s="188"/>
      <c r="X55" s="188"/>
      <c r="Y55" s="188"/>
      <c r="Z55" s="188"/>
      <c r="AA55" s="188"/>
      <c r="AB55" s="187"/>
      <c r="AC55" s="187"/>
      <c r="AD55" s="187"/>
    </row>
    <row r="56" spans="1:30" s="186" customFormat="1">
      <c r="A56" s="276"/>
      <c r="B56" s="276"/>
      <c r="C56" s="276"/>
      <c r="D56" s="276"/>
      <c r="E56" s="276"/>
      <c r="F56" s="276"/>
      <c r="G56" s="276"/>
      <c r="H56" s="276"/>
      <c r="I56" s="276"/>
      <c r="J56" s="276"/>
      <c r="K56" s="276"/>
      <c r="L56" s="276"/>
      <c r="M56" s="276"/>
      <c r="N56" s="185"/>
      <c r="O56" s="185"/>
      <c r="P56" s="185"/>
      <c r="Q56" s="185"/>
      <c r="R56" s="189"/>
      <c r="S56" s="188"/>
      <c r="T56" s="188"/>
      <c r="U56" s="188"/>
      <c r="V56" s="188"/>
      <c r="W56" s="188"/>
      <c r="X56" s="188"/>
      <c r="Y56" s="188"/>
      <c r="Z56" s="188"/>
      <c r="AA56" s="188"/>
      <c r="AB56" s="187"/>
      <c r="AC56" s="187"/>
      <c r="AD56" s="187"/>
    </row>
    <row r="57" spans="1:30" s="186" customFormat="1">
      <c r="A57" s="276"/>
      <c r="B57" s="276"/>
      <c r="C57" s="276"/>
      <c r="D57" s="276"/>
      <c r="E57" s="276"/>
      <c r="F57" s="276"/>
      <c r="G57" s="276"/>
      <c r="H57" s="276"/>
      <c r="I57" s="276"/>
      <c r="J57" s="276"/>
      <c r="K57" s="276"/>
      <c r="L57" s="276"/>
      <c r="M57" s="276"/>
      <c r="N57" s="185"/>
      <c r="O57" s="185"/>
      <c r="P57" s="185"/>
      <c r="Q57" s="185"/>
      <c r="R57" s="189"/>
      <c r="S57" s="188"/>
      <c r="T57" s="188"/>
      <c r="U57" s="188"/>
      <c r="V57" s="188"/>
      <c r="W57" s="188"/>
      <c r="X57" s="188"/>
      <c r="Y57" s="188"/>
      <c r="Z57" s="188"/>
      <c r="AA57" s="188"/>
      <c r="AB57" s="187"/>
      <c r="AC57" s="187"/>
      <c r="AD57" s="187"/>
    </row>
    <row r="58" spans="1:30" s="186" customFormat="1">
      <c r="A58" s="276"/>
      <c r="B58" s="276"/>
      <c r="C58" s="276"/>
      <c r="D58" s="276"/>
      <c r="E58" s="276"/>
      <c r="F58" s="276"/>
      <c r="G58" s="276"/>
      <c r="H58" s="276"/>
      <c r="I58" s="276"/>
      <c r="J58" s="276"/>
      <c r="K58" s="276"/>
      <c r="L58" s="276"/>
      <c r="M58" s="276"/>
      <c r="N58" s="185"/>
      <c r="O58" s="185"/>
      <c r="P58" s="185"/>
      <c r="Q58" s="185"/>
      <c r="R58" s="189"/>
      <c r="S58" s="188"/>
      <c r="T58" s="188"/>
      <c r="U58" s="188"/>
      <c r="V58" s="188"/>
      <c r="W58" s="188"/>
      <c r="X58" s="188"/>
      <c r="Y58" s="188"/>
      <c r="Z58" s="188"/>
      <c r="AA58" s="188"/>
      <c r="AB58" s="187"/>
      <c r="AC58" s="187"/>
      <c r="AD58" s="187"/>
    </row>
    <row r="59" spans="1:30" s="186" customFormat="1">
      <c r="A59" s="276"/>
      <c r="B59" s="276"/>
      <c r="C59" s="276"/>
      <c r="D59" s="276"/>
      <c r="E59" s="276"/>
      <c r="F59" s="276"/>
      <c r="G59" s="276"/>
      <c r="H59" s="276"/>
      <c r="I59" s="276"/>
      <c r="J59" s="276"/>
      <c r="K59" s="276"/>
      <c r="L59" s="276"/>
      <c r="M59" s="276"/>
      <c r="N59" s="185"/>
      <c r="O59" s="185"/>
      <c r="P59" s="185"/>
      <c r="Q59" s="185"/>
      <c r="R59" s="189"/>
      <c r="S59" s="188"/>
      <c r="T59" s="188"/>
      <c r="U59" s="188"/>
      <c r="V59" s="188"/>
      <c r="W59" s="188"/>
      <c r="X59" s="188"/>
      <c r="Y59" s="188"/>
      <c r="Z59" s="188"/>
      <c r="AA59" s="188"/>
      <c r="AB59" s="187"/>
      <c r="AC59" s="187"/>
      <c r="AD59" s="187"/>
    </row>
    <row r="60" spans="1:30" s="186" customFormat="1">
      <c r="A60" s="276"/>
      <c r="B60" s="276"/>
      <c r="C60" s="276"/>
      <c r="D60" s="276"/>
      <c r="E60" s="276"/>
      <c r="F60" s="276"/>
      <c r="G60" s="276"/>
      <c r="H60" s="276"/>
      <c r="I60" s="276"/>
      <c r="J60" s="276"/>
      <c r="K60" s="276"/>
      <c r="L60" s="276"/>
      <c r="M60" s="276"/>
      <c r="N60" s="185"/>
      <c r="O60" s="185"/>
      <c r="P60" s="185"/>
      <c r="Q60" s="185"/>
      <c r="R60" s="189"/>
      <c r="S60" s="188"/>
      <c r="T60" s="188"/>
      <c r="U60" s="188"/>
      <c r="V60" s="188"/>
      <c r="W60" s="188"/>
      <c r="X60" s="188"/>
      <c r="Y60" s="188"/>
      <c r="Z60" s="188"/>
      <c r="AA60" s="188"/>
      <c r="AB60" s="187"/>
      <c r="AC60" s="187"/>
      <c r="AD60" s="187"/>
    </row>
    <row r="61" spans="1:30" s="186" customFormat="1">
      <c r="A61" s="276"/>
      <c r="B61" s="276"/>
      <c r="C61" s="276"/>
      <c r="D61" s="276"/>
      <c r="E61" s="276"/>
      <c r="F61" s="276"/>
      <c r="G61" s="276"/>
      <c r="H61" s="276"/>
      <c r="I61" s="276"/>
      <c r="J61" s="276"/>
      <c r="K61" s="276"/>
      <c r="L61" s="276"/>
      <c r="M61" s="276"/>
      <c r="N61" s="185"/>
      <c r="O61" s="185"/>
      <c r="P61" s="185"/>
      <c r="Q61" s="185"/>
      <c r="R61" s="189"/>
      <c r="S61" s="188"/>
      <c r="T61" s="188"/>
      <c r="U61" s="188"/>
      <c r="V61" s="188"/>
      <c r="W61" s="188"/>
      <c r="X61" s="188"/>
      <c r="Y61" s="188"/>
      <c r="Z61" s="188"/>
      <c r="AA61" s="188"/>
      <c r="AB61" s="187"/>
      <c r="AC61" s="187"/>
      <c r="AD61" s="187"/>
    </row>
    <row r="62" spans="1:30" s="186" customFormat="1">
      <c r="A62" s="276"/>
      <c r="B62" s="276"/>
      <c r="C62" s="276"/>
      <c r="D62" s="276"/>
      <c r="E62" s="276"/>
      <c r="F62" s="276"/>
      <c r="G62" s="276"/>
      <c r="H62" s="276"/>
      <c r="I62" s="276"/>
      <c r="J62" s="276"/>
      <c r="K62" s="276"/>
      <c r="L62" s="276"/>
      <c r="M62" s="276"/>
      <c r="N62" s="185"/>
      <c r="O62" s="185"/>
      <c r="P62" s="185"/>
      <c r="Q62" s="185"/>
      <c r="R62" s="189"/>
      <c r="S62" s="188"/>
      <c r="T62" s="188"/>
      <c r="U62" s="188"/>
      <c r="V62" s="188"/>
      <c r="W62" s="188"/>
      <c r="X62" s="188"/>
      <c r="Y62" s="188"/>
      <c r="Z62" s="188"/>
      <c r="AA62" s="188"/>
      <c r="AB62" s="187"/>
      <c r="AC62" s="187"/>
      <c r="AD62" s="187"/>
    </row>
  </sheetData>
  <mergeCells count="2">
    <mergeCell ref="A21:B21"/>
    <mergeCell ref="D21:E21"/>
  </mergeCells>
  <printOptions horizontalCentered="1"/>
  <pageMargins left="0.25" right="0.25" top="0.5" bottom="0.5" header="0" footer="0.25"/>
  <pageSetup paperSize="9" scale="9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63"/>
  <sheetViews>
    <sheetView rightToLeft="1" view="pageBreakPreview" topLeftCell="A10" zoomScale="115" zoomScaleNormal="100" zoomScaleSheetLayoutView="115" workbookViewId="0">
      <selection activeCell="L4" sqref="L4"/>
    </sheetView>
  </sheetViews>
  <sheetFormatPr defaultRowHeight="22.5"/>
  <cols>
    <col min="1" max="1" width="7.85546875" style="276" customWidth="1"/>
    <col min="2" max="2" width="8.140625" style="276" customWidth="1"/>
    <col min="3" max="3" width="10.42578125" style="276" bestFit="1" customWidth="1"/>
    <col min="4" max="4" width="8.140625" style="276" customWidth="1"/>
    <col min="5" max="5" width="9.7109375" style="276" bestFit="1" customWidth="1"/>
    <col min="6" max="6" width="8.140625" style="276" customWidth="1"/>
    <col min="7" max="7" width="9.42578125" style="276" customWidth="1"/>
    <col min="8" max="8" width="9.5703125" style="276" bestFit="1" customWidth="1"/>
    <col min="9" max="9" width="10.85546875" style="276" bestFit="1" customWidth="1"/>
    <col min="10" max="10" width="7.42578125" style="276" customWidth="1"/>
    <col min="11" max="12" width="7.7109375" style="276" customWidth="1"/>
    <col min="13" max="13" width="8.28515625" style="276" bestFit="1" customWidth="1"/>
    <col min="14" max="14" width="7.5703125" style="185" customWidth="1"/>
    <col min="15" max="16" width="7.42578125" style="185" customWidth="1"/>
    <col min="17" max="17" width="9.7109375" style="185" bestFit="1" customWidth="1"/>
    <col min="18" max="18" width="9.140625" style="184"/>
    <col min="19" max="27" width="9.140625" style="183"/>
    <col min="28" max="34" width="9.140625" style="182"/>
    <col min="35" max="256" width="9.140625" style="181"/>
    <col min="257" max="257" width="9" style="181" customWidth="1"/>
    <col min="258" max="258" width="7.85546875" style="181" bestFit="1" customWidth="1"/>
    <col min="259" max="259" width="8.85546875" style="181" customWidth="1"/>
    <col min="260" max="260" width="8.42578125" style="181" customWidth="1"/>
    <col min="261" max="261" width="10.140625" style="181" bestFit="1" customWidth="1"/>
    <col min="262" max="262" width="8.7109375" style="181" customWidth="1"/>
    <col min="263" max="263" width="11.28515625" style="181" bestFit="1" customWidth="1"/>
    <col min="264" max="264" width="10.140625" style="181" bestFit="1" customWidth="1"/>
    <col min="265" max="265" width="11.140625" style="181" customWidth="1"/>
    <col min="266" max="266" width="8.140625" style="181" customWidth="1"/>
    <col min="267" max="267" width="7.7109375" style="181" customWidth="1"/>
    <col min="268" max="268" width="6.85546875" style="181" customWidth="1"/>
    <col min="269" max="269" width="7.7109375" style="181" customWidth="1"/>
    <col min="270" max="270" width="7.140625" style="181" customWidth="1"/>
    <col min="271" max="271" width="9.28515625" style="181" customWidth="1"/>
    <col min="272" max="272" width="8.42578125" style="181" bestFit="1" customWidth="1"/>
    <col min="273" max="273" width="9.7109375" style="181" customWidth="1"/>
    <col min="274" max="512" width="9.140625" style="181"/>
    <col min="513" max="513" width="9" style="181" customWidth="1"/>
    <col min="514" max="514" width="7.85546875" style="181" bestFit="1" customWidth="1"/>
    <col min="515" max="515" width="8.85546875" style="181" customWidth="1"/>
    <col min="516" max="516" width="8.42578125" style="181" customWidth="1"/>
    <col min="517" max="517" width="10.140625" style="181" bestFit="1" customWidth="1"/>
    <col min="518" max="518" width="8.7109375" style="181" customWidth="1"/>
    <col min="519" max="519" width="11.28515625" style="181" bestFit="1" customWidth="1"/>
    <col min="520" max="520" width="10.140625" style="181" bestFit="1" customWidth="1"/>
    <col min="521" max="521" width="11.140625" style="181" customWidth="1"/>
    <col min="522" max="522" width="8.140625" style="181" customWidth="1"/>
    <col min="523" max="523" width="7.7109375" style="181" customWidth="1"/>
    <col min="524" max="524" width="6.85546875" style="181" customWidth="1"/>
    <col min="525" max="525" width="7.7109375" style="181" customWidth="1"/>
    <col min="526" max="526" width="7.140625" style="181" customWidth="1"/>
    <col min="527" max="527" width="9.28515625" style="181" customWidth="1"/>
    <col min="528" max="528" width="8.42578125" style="181" bestFit="1" customWidth="1"/>
    <col min="529" max="529" width="9.7109375" style="181" customWidth="1"/>
    <col min="530" max="768" width="9.140625" style="181"/>
    <col min="769" max="769" width="9" style="181" customWidth="1"/>
    <col min="770" max="770" width="7.85546875" style="181" bestFit="1" customWidth="1"/>
    <col min="771" max="771" width="8.85546875" style="181" customWidth="1"/>
    <col min="772" max="772" width="8.42578125" style="181" customWidth="1"/>
    <col min="773" max="773" width="10.140625" style="181" bestFit="1" customWidth="1"/>
    <col min="774" max="774" width="8.7109375" style="181" customWidth="1"/>
    <col min="775" max="775" width="11.28515625" style="181" bestFit="1" customWidth="1"/>
    <col min="776" max="776" width="10.140625" style="181" bestFit="1" customWidth="1"/>
    <col min="777" max="777" width="11.140625" style="181" customWidth="1"/>
    <col min="778" max="778" width="8.140625" style="181" customWidth="1"/>
    <col min="779" max="779" width="7.7109375" style="181" customWidth="1"/>
    <col min="780" max="780" width="6.85546875" style="181" customWidth="1"/>
    <col min="781" max="781" width="7.7109375" style="181" customWidth="1"/>
    <col min="782" max="782" width="7.140625" style="181" customWidth="1"/>
    <col min="783" max="783" width="9.28515625" style="181" customWidth="1"/>
    <col min="784" max="784" width="8.42578125" style="181" bestFit="1" customWidth="1"/>
    <col min="785" max="785" width="9.7109375" style="181" customWidth="1"/>
    <col min="786" max="1024" width="9.140625" style="181"/>
    <col min="1025" max="1025" width="9" style="181" customWidth="1"/>
    <col min="1026" max="1026" width="7.85546875" style="181" bestFit="1" customWidth="1"/>
    <col min="1027" max="1027" width="8.85546875" style="181" customWidth="1"/>
    <col min="1028" max="1028" width="8.42578125" style="181" customWidth="1"/>
    <col min="1029" max="1029" width="10.140625" style="181" bestFit="1" customWidth="1"/>
    <col min="1030" max="1030" width="8.7109375" style="181" customWidth="1"/>
    <col min="1031" max="1031" width="11.28515625" style="181" bestFit="1" customWidth="1"/>
    <col min="1032" max="1032" width="10.140625" style="181" bestFit="1" customWidth="1"/>
    <col min="1033" max="1033" width="11.140625" style="181" customWidth="1"/>
    <col min="1034" max="1034" width="8.140625" style="181" customWidth="1"/>
    <col min="1035" max="1035" width="7.7109375" style="181" customWidth="1"/>
    <col min="1036" max="1036" width="6.85546875" style="181" customWidth="1"/>
    <col min="1037" max="1037" width="7.7109375" style="181" customWidth="1"/>
    <col min="1038" max="1038" width="7.140625" style="181" customWidth="1"/>
    <col min="1039" max="1039" width="9.28515625" style="181" customWidth="1"/>
    <col min="1040" max="1040" width="8.42578125" style="181" bestFit="1" customWidth="1"/>
    <col min="1041" max="1041" width="9.7109375" style="181" customWidth="1"/>
    <col min="1042" max="1280" width="9.140625" style="181"/>
    <col min="1281" max="1281" width="9" style="181" customWidth="1"/>
    <col min="1282" max="1282" width="7.85546875" style="181" bestFit="1" customWidth="1"/>
    <col min="1283" max="1283" width="8.85546875" style="181" customWidth="1"/>
    <col min="1284" max="1284" width="8.42578125" style="181" customWidth="1"/>
    <col min="1285" max="1285" width="10.140625" style="181" bestFit="1" customWidth="1"/>
    <col min="1286" max="1286" width="8.7109375" style="181" customWidth="1"/>
    <col min="1287" max="1287" width="11.28515625" style="181" bestFit="1" customWidth="1"/>
    <col min="1288" max="1288" width="10.140625" style="181" bestFit="1" customWidth="1"/>
    <col min="1289" max="1289" width="11.140625" style="181" customWidth="1"/>
    <col min="1290" max="1290" width="8.140625" style="181" customWidth="1"/>
    <col min="1291" max="1291" width="7.7109375" style="181" customWidth="1"/>
    <col min="1292" max="1292" width="6.85546875" style="181" customWidth="1"/>
    <col min="1293" max="1293" width="7.7109375" style="181" customWidth="1"/>
    <col min="1294" max="1294" width="7.140625" style="181" customWidth="1"/>
    <col min="1295" max="1295" width="9.28515625" style="181" customWidth="1"/>
    <col min="1296" max="1296" width="8.42578125" style="181" bestFit="1" customWidth="1"/>
    <col min="1297" max="1297" width="9.7109375" style="181" customWidth="1"/>
    <col min="1298" max="1536" width="9.140625" style="181"/>
    <col min="1537" max="1537" width="9" style="181" customWidth="1"/>
    <col min="1538" max="1538" width="7.85546875" style="181" bestFit="1" customWidth="1"/>
    <col min="1539" max="1539" width="8.85546875" style="181" customWidth="1"/>
    <col min="1540" max="1540" width="8.42578125" style="181" customWidth="1"/>
    <col min="1541" max="1541" width="10.140625" style="181" bestFit="1" customWidth="1"/>
    <col min="1542" max="1542" width="8.7109375" style="181" customWidth="1"/>
    <col min="1543" max="1543" width="11.28515625" style="181" bestFit="1" customWidth="1"/>
    <col min="1544" max="1544" width="10.140625" style="181" bestFit="1" customWidth="1"/>
    <col min="1545" max="1545" width="11.140625" style="181" customWidth="1"/>
    <col min="1546" max="1546" width="8.140625" style="181" customWidth="1"/>
    <col min="1547" max="1547" width="7.7109375" style="181" customWidth="1"/>
    <col min="1548" max="1548" width="6.85546875" style="181" customWidth="1"/>
    <col min="1549" max="1549" width="7.7109375" style="181" customWidth="1"/>
    <col min="1550" max="1550" width="7.140625" style="181" customWidth="1"/>
    <col min="1551" max="1551" width="9.28515625" style="181" customWidth="1"/>
    <col min="1552" max="1552" width="8.42578125" style="181" bestFit="1" customWidth="1"/>
    <col min="1553" max="1553" width="9.7109375" style="181" customWidth="1"/>
    <col min="1554" max="1792" width="9.140625" style="181"/>
    <col min="1793" max="1793" width="9" style="181" customWidth="1"/>
    <col min="1794" max="1794" width="7.85546875" style="181" bestFit="1" customWidth="1"/>
    <col min="1795" max="1795" width="8.85546875" style="181" customWidth="1"/>
    <col min="1796" max="1796" width="8.42578125" style="181" customWidth="1"/>
    <col min="1797" max="1797" width="10.140625" style="181" bestFit="1" customWidth="1"/>
    <col min="1798" max="1798" width="8.7109375" style="181" customWidth="1"/>
    <col min="1799" max="1799" width="11.28515625" style="181" bestFit="1" customWidth="1"/>
    <col min="1800" max="1800" width="10.140625" style="181" bestFit="1" customWidth="1"/>
    <col min="1801" max="1801" width="11.140625" style="181" customWidth="1"/>
    <col min="1802" max="1802" width="8.140625" style="181" customWidth="1"/>
    <col min="1803" max="1803" width="7.7109375" style="181" customWidth="1"/>
    <col min="1804" max="1804" width="6.85546875" style="181" customWidth="1"/>
    <col min="1805" max="1805" width="7.7109375" style="181" customWidth="1"/>
    <col min="1806" max="1806" width="7.140625" style="181" customWidth="1"/>
    <col min="1807" max="1807" width="9.28515625" style="181" customWidth="1"/>
    <col min="1808" max="1808" width="8.42578125" style="181" bestFit="1" customWidth="1"/>
    <col min="1809" max="1809" width="9.7109375" style="181" customWidth="1"/>
    <col min="1810" max="2048" width="9.140625" style="181"/>
    <col min="2049" max="2049" width="9" style="181" customWidth="1"/>
    <col min="2050" max="2050" width="7.85546875" style="181" bestFit="1" customWidth="1"/>
    <col min="2051" max="2051" width="8.85546875" style="181" customWidth="1"/>
    <col min="2052" max="2052" width="8.42578125" style="181" customWidth="1"/>
    <col min="2053" max="2053" width="10.140625" style="181" bestFit="1" customWidth="1"/>
    <col min="2054" max="2054" width="8.7109375" style="181" customWidth="1"/>
    <col min="2055" max="2055" width="11.28515625" style="181" bestFit="1" customWidth="1"/>
    <col min="2056" max="2056" width="10.140625" style="181" bestFit="1" customWidth="1"/>
    <col min="2057" max="2057" width="11.140625" style="181" customWidth="1"/>
    <col min="2058" max="2058" width="8.140625" style="181" customWidth="1"/>
    <col min="2059" max="2059" width="7.7109375" style="181" customWidth="1"/>
    <col min="2060" max="2060" width="6.85546875" style="181" customWidth="1"/>
    <col min="2061" max="2061" width="7.7109375" style="181" customWidth="1"/>
    <col min="2062" max="2062" width="7.140625" style="181" customWidth="1"/>
    <col min="2063" max="2063" width="9.28515625" style="181" customWidth="1"/>
    <col min="2064" max="2064" width="8.42578125" style="181" bestFit="1" customWidth="1"/>
    <col min="2065" max="2065" width="9.7109375" style="181" customWidth="1"/>
    <col min="2066" max="2304" width="9.140625" style="181"/>
    <col min="2305" max="2305" width="9" style="181" customWidth="1"/>
    <col min="2306" max="2306" width="7.85546875" style="181" bestFit="1" customWidth="1"/>
    <col min="2307" max="2307" width="8.85546875" style="181" customWidth="1"/>
    <col min="2308" max="2308" width="8.42578125" style="181" customWidth="1"/>
    <col min="2309" max="2309" width="10.140625" style="181" bestFit="1" customWidth="1"/>
    <col min="2310" max="2310" width="8.7109375" style="181" customWidth="1"/>
    <col min="2311" max="2311" width="11.28515625" style="181" bestFit="1" customWidth="1"/>
    <col min="2312" max="2312" width="10.140625" style="181" bestFit="1" customWidth="1"/>
    <col min="2313" max="2313" width="11.140625" style="181" customWidth="1"/>
    <col min="2314" max="2314" width="8.140625" style="181" customWidth="1"/>
    <col min="2315" max="2315" width="7.7109375" style="181" customWidth="1"/>
    <col min="2316" max="2316" width="6.85546875" style="181" customWidth="1"/>
    <col min="2317" max="2317" width="7.7109375" style="181" customWidth="1"/>
    <col min="2318" max="2318" width="7.140625" style="181" customWidth="1"/>
    <col min="2319" max="2319" width="9.28515625" style="181" customWidth="1"/>
    <col min="2320" max="2320" width="8.42578125" style="181" bestFit="1" customWidth="1"/>
    <col min="2321" max="2321" width="9.7109375" style="181" customWidth="1"/>
    <col min="2322" max="2560" width="9.140625" style="181"/>
    <col min="2561" max="2561" width="9" style="181" customWidth="1"/>
    <col min="2562" max="2562" width="7.85546875" style="181" bestFit="1" customWidth="1"/>
    <col min="2563" max="2563" width="8.85546875" style="181" customWidth="1"/>
    <col min="2564" max="2564" width="8.42578125" style="181" customWidth="1"/>
    <col min="2565" max="2565" width="10.140625" style="181" bestFit="1" customWidth="1"/>
    <col min="2566" max="2566" width="8.7109375" style="181" customWidth="1"/>
    <col min="2567" max="2567" width="11.28515625" style="181" bestFit="1" customWidth="1"/>
    <col min="2568" max="2568" width="10.140625" style="181" bestFit="1" customWidth="1"/>
    <col min="2569" max="2569" width="11.140625" style="181" customWidth="1"/>
    <col min="2570" max="2570" width="8.140625" style="181" customWidth="1"/>
    <col min="2571" max="2571" width="7.7109375" style="181" customWidth="1"/>
    <col min="2572" max="2572" width="6.85546875" style="181" customWidth="1"/>
    <col min="2573" max="2573" width="7.7109375" style="181" customWidth="1"/>
    <col min="2574" max="2574" width="7.140625" style="181" customWidth="1"/>
    <col min="2575" max="2575" width="9.28515625" style="181" customWidth="1"/>
    <col min="2576" max="2576" width="8.42578125" style="181" bestFit="1" customWidth="1"/>
    <col min="2577" max="2577" width="9.7109375" style="181" customWidth="1"/>
    <col min="2578" max="2816" width="9.140625" style="181"/>
    <col min="2817" max="2817" width="9" style="181" customWidth="1"/>
    <col min="2818" max="2818" width="7.85546875" style="181" bestFit="1" customWidth="1"/>
    <col min="2819" max="2819" width="8.85546875" style="181" customWidth="1"/>
    <col min="2820" max="2820" width="8.42578125" style="181" customWidth="1"/>
    <col min="2821" max="2821" width="10.140625" style="181" bestFit="1" customWidth="1"/>
    <col min="2822" max="2822" width="8.7109375" style="181" customWidth="1"/>
    <col min="2823" max="2823" width="11.28515625" style="181" bestFit="1" customWidth="1"/>
    <col min="2824" max="2824" width="10.140625" style="181" bestFit="1" customWidth="1"/>
    <col min="2825" max="2825" width="11.140625" style="181" customWidth="1"/>
    <col min="2826" max="2826" width="8.140625" style="181" customWidth="1"/>
    <col min="2827" max="2827" width="7.7109375" style="181" customWidth="1"/>
    <col min="2828" max="2828" width="6.85546875" style="181" customWidth="1"/>
    <col min="2829" max="2829" width="7.7109375" style="181" customWidth="1"/>
    <col min="2830" max="2830" width="7.140625" style="181" customWidth="1"/>
    <col min="2831" max="2831" width="9.28515625" style="181" customWidth="1"/>
    <col min="2832" max="2832" width="8.42578125" style="181" bestFit="1" customWidth="1"/>
    <col min="2833" max="2833" width="9.7109375" style="181" customWidth="1"/>
    <col min="2834" max="3072" width="9.140625" style="181"/>
    <col min="3073" max="3073" width="9" style="181" customWidth="1"/>
    <col min="3074" max="3074" width="7.85546875" style="181" bestFit="1" customWidth="1"/>
    <col min="3075" max="3075" width="8.85546875" style="181" customWidth="1"/>
    <col min="3076" max="3076" width="8.42578125" style="181" customWidth="1"/>
    <col min="3077" max="3077" width="10.140625" style="181" bestFit="1" customWidth="1"/>
    <col min="3078" max="3078" width="8.7109375" style="181" customWidth="1"/>
    <col min="3079" max="3079" width="11.28515625" style="181" bestFit="1" customWidth="1"/>
    <col min="3080" max="3080" width="10.140625" style="181" bestFit="1" customWidth="1"/>
    <col min="3081" max="3081" width="11.140625" style="181" customWidth="1"/>
    <col min="3082" max="3082" width="8.140625" style="181" customWidth="1"/>
    <col min="3083" max="3083" width="7.7109375" style="181" customWidth="1"/>
    <col min="3084" max="3084" width="6.85546875" style="181" customWidth="1"/>
    <col min="3085" max="3085" width="7.7109375" style="181" customWidth="1"/>
    <col min="3086" max="3086" width="7.140625" style="181" customWidth="1"/>
    <col min="3087" max="3087" width="9.28515625" style="181" customWidth="1"/>
    <col min="3088" max="3088" width="8.42578125" style="181" bestFit="1" customWidth="1"/>
    <col min="3089" max="3089" width="9.7109375" style="181" customWidth="1"/>
    <col min="3090" max="3328" width="9.140625" style="181"/>
    <col min="3329" max="3329" width="9" style="181" customWidth="1"/>
    <col min="3330" max="3330" width="7.85546875" style="181" bestFit="1" customWidth="1"/>
    <col min="3331" max="3331" width="8.85546875" style="181" customWidth="1"/>
    <col min="3332" max="3332" width="8.42578125" style="181" customWidth="1"/>
    <col min="3333" max="3333" width="10.140625" style="181" bestFit="1" customWidth="1"/>
    <col min="3334" max="3334" width="8.7109375" style="181" customWidth="1"/>
    <col min="3335" max="3335" width="11.28515625" style="181" bestFit="1" customWidth="1"/>
    <col min="3336" max="3336" width="10.140625" style="181" bestFit="1" customWidth="1"/>
    <col min="3337" max="3337" width="11.140625" style="181" customWidth="1"/>
    <col min="3338" max="3338" width="8.140625" style="181" customWidth="1"/>
    <col min="3339" max="3339" width="7.7109375" style="181" customWidth="1"/>
    <col min="3340" max="3340" width="6.85546875" style="181" customWidth="1"/>
    <col min="3341" max="3341" width="7.7109375" style="181" customWidth="1"/>
    <col min="3342" max="3342" width="7.140625" style="181" customWidth="1"/>
    <col min="3343" max="3343" width="9.28515625" style="181" customWidth="1"/>
    <col min="3344" max="3344" width="8.42578125" style="181" bestFit="1" customWidth="1"/>
    <col min="3345" max="3345" width="9.7109375" style="181" customWidth="1"/>
    <col min="3346" max="3584" width="9.140625" style="181"/>
    <col min="3585" max="3585" width="9" style="181" customWidth="1"/>
    <col min="3586" max="3586" width="7.85546875" style="181" bestFit="1" customWidth="1"/>
    <col min="3587" max="3587" width="8.85546875" style="181" customWidth="1"/>
    <col min="3588" max="3588" width="8.42578125" style="181" customWidth="1"/>
    <col min="3589" max="3589" width="10.140625" style="181" bestFit="1" customWidth="1"/>
    <col min="3590" max="3590" width="8.7109375" style="181" customWidth="1"/>
    <col min="3591" max="3591" width="11.28515625" style="181" bestFit="1" customWidth="1"/>
    <col min="3592" max="3592" width="10.140625" style="181" bestFit="1" customWidth="1"/>
    <col min="3593" max="3593" width="11.140625" style="181" customWidth="1"/>
    <col min="3594" max="3594" width="8.140625" style="181" customWidth="1"/>
    <col min="3595" max="3595" width="7.7109375" style="181" customWidth="1"/>
    <col min="3596" max="3596" width="6.85546875" style="181" customWidth="1"/>
    <col min="3597" max="3597" width="7.7109375" style="181" customWidth="1"/>
    <col min="3598" max="3598" width="7.140625" style="181" customWidth="1"/>
    <col min="3599" max="3599" width="9.28515625" style="181" customWidth="1"/>
    <col min="3600" max="3600" width="8.42578125" style="181" bestFit="1" customWidth="1"/>
    <col min="3601" max="3601" width="9.7109375" style="181" customWidth="1"/>
    <col min="3602" max="3840" width="9.140625" style="181"/>
    <col min="3841" max="3841" width="9" style="181" customWidth="1"/>
    <col min="3842" max="3842" width="7.85546875" style="181" bestFit="1" customWidth="1"/>
    <col min="3843" max="3843" width="8.85546875" style="181" customWidth="1"/>
    <col min="3844" max="3844" width="8.42578125" style="181" customWidth="1"/>
    <col min="3845" max="3845" width="10.140625" style="181" bestFit="1" customWidth="1"/>
    <col min="3846" max="3846" width="8.7109375" style="181" customWidth="1"/>
    <col min="3847" max="3847" width="11.28515625" style="181" bestFit="1" customWidth="1"/>
    <col min="3848" max="3848" width="10.140625" style="181" bestFit="1" customWidth="1"/>
    <col min="3849" max="3849" width="11.140625" style="181" customWidth="1"/>
    <col min="3850" max="3850" width="8.140625" style="181" customWidth="1"/>
    <col min="3851" max="3851" width="7.7109375" style="181" customWidth="1"/>
    <col min="3852" max="3852" width="6.85546875" style="181" customWidth="1"/>
    <col min="3853" max="3853" width="7.7109375" style="181" customWidth="1"/>
    <col min="3854" max="3854" width="7.140625" style="181" customWidth="1"/>
    <col min="3855" max="3855" width="9.28515625" style="181" customWidth="1"/>
    <col min="3856" max="3856" width="8.42578125" style="181" bestFit="1" customWidth="1"/>
    <col min="3857" max="3857" width="9.7109375" style="181" customWidth="1"/>
    <col min="3858" max="4096" width="9.140625" style="181"/>
    <col min="4097" max="4097" width="9" style="181" customWidth="1"/>
    <col min="4098" max="4098" width="7.85546875" style="181" bestFit="1" customWidth="1"/>
    <col min="4099" max="4099" width="8.85546875" style="181" customWidth="1"/>
    <col min="4100" max="4100" width="8.42578125" style="181" customWidth="1"/>
    <col min="4101" max="4101" width="10.140625" style="181" bestFit="1" customWidth="1"/>
    <col min="4102" max="4102" width="8.7109375" style="181" customWidth="1"/>
    <col min="4103" max="4103" width="11.28515625" style="181" bestFit="1" customWidth="1"/>
    <col min="4104" max="4104" width="10.140625" style="181" bestFit="1" customWidth="1"/>
    <col min="4105" max="4105" width="11.140625" style="181" customWidth="1"/>
    <col min="4106" max="4106" width="8.140625" style="181" customWidth="1"/>
    <col min="4107" max="4107" width="7.7109375" style="181" customWidth="1"/>
    <col min="4108" max="4108" width="6.85546875" style="181" customWidth="1"/>
    <col min="4109" max="4109" width="7.7109375" style="181" customWidth="1"/>
    <col min="4110" max="4110" width="7.140625" style="181" customWidth="1"/>
    <col min="4111" max="4111" width="9.28515625" style="181" customWidth="1"/>
    <col min="4112" max="4112" width="8.42578125" style="181" bestFit="1" customWidth="1"/>
    <col min="4113" max="4113" width="9.7109375" style="181" customWidth="1"/>
    <col min="4114" max="4352" width="9.140625" style="181"/>
    <col min="4353" max="4353" width="9" style="181" customWidth="1"/>
    <col min="4354" max="4354" width="7.85546875" style="181" bestFit="1" customWidth="1"/>
    <col min="4355" max="4355" width="8.85546875" style="181" customWidth="1"/>
    <col min="4356" max="4356" width="8.42578125" style="181" customWidth="1"/>
    <col min="4357" max="4357" width="10.140625" style="181" bestFit="1" customWidth="1"/>
    <col min="4358" max="4358" width="8.7109375" style="181" customWidth="1"/>
    <col min="4359" max="4359" width="11.28515625" style="181" bestFit="1" customWidth="1"/>
    <col min="4360" max="4360" width="10.140625" style="181" bestFit="1" customWidth="1"/>
    <col min="4361" max="4361" width="11.140625" style="181" customWidth="1"/>
    <col min="4362" max="4362" width="8.140625" style="181" customWidth="1"/>
    <col min="4363" max="4363" width="7.7109375" style="181" customWidth="1"/>
    <col min="4364" max="4364" width="6.85546875" style="181" customWidth="1"/>
    <col min="4365" max="4365" width="7.7109375" style="181" customWidth="1"/>
    <col min="4366" max="4366" width="7.140625" style="181" customWidth="1"/>
    <col min="4367" max="4367" width="9.28515625" style="181" customWidth="1"/>
    <col min="4368" max="4368" width="8.42578125" style="181" bestFit="1" customWidth="1"/>
    <col min="4369" max="4369" width="9.7109375" style="181" customWidth="1"/>
    <col min="4370" max="4608" width="9.140625" style="181"/>
    <col min="4609" max="4609" width="9" style="181" customWidth="1"/>
    <col min="4610" max="4610" width="7.85546875" style="181" bestFit="1" customWidth="1"/>
    <col min="4611" max="4611" width="8.85546875" style="181" customWidth="1"/>
    <col min="4612" max="4612" width="8.42578125" style="181" customWidth="1"/>
    <col min="4613" max="4613" width="10.140625" style="181" bestFit="1" customWidth="1"/>
    <col min="4614" max="4614" width="8.7109375" style="181" customWidth="1"/>
    <col min="4615" max="4615" width="11.28515625" style="181" bestFit="1" customWidth="1"/>
    <col min="4616" max="4616" width="10.140625" style="181" bestFit="1" customWidth="1"/>
    <col min="4617" max="4617" width="11.140625" style="181" customWidth="1"/>
    <col min="4618" max="4618" width="8.140625" style="181" customWidth="1"/>
    <col min="4619" max="4619" width="7.7109375" style="181" customWidth="1"/>
    <col min="4620" max="4620" width="6.85546875" style="181" customWidth="1"/>
    <col min="4621" max="4621" width="7.7109375" style="181" customWidth="1"/>
    <col min="4622" max="4622" width="7.140625" style="181" customWidth="1"/>
    <col min="4623" max="4623" width="9.28515625" style="181" customWidth="1"/>
    <col min="4624" max="4624" width="8.42578125" style="181" bestFit="1" customWidth="1"/>
    <col min="4625" max="4625" width="9.7109375" style="181" customWidth="1"/>
    <col min="4626" max="4864" width="9.140625" style="181"/>
    <col min="4865" max="4865" width="9" style="181" customWidth="1"/>
    <col min="4866" max="4866" width="7.85546875" style="181" bestFit="1" customWidth="1"/>
    <col min="4867" max="4867" width="8.85546875" style="181" customWidth="1"/>
    <col min="4868" max="4868" width="8.42578125" style="181" customWidth="1"/>
    <col min="4869" max="4869" width="10.140625" style="181" bestFit="1" customWidth="1"/>
    <col min="4870" max="4870" width="8.7109375" style="181" customWidth="1"/>
    <col min="4871" max="4871" width="11.28515625" style="181" bestFit="1" customWidth="1"/>
    <col min="4872" max="4872" width="10.140625" style="181" bestFit="1" customWidth="1"/>
    <col min="4873" max="4873" width="11.140625" style="181" customWidth="1"/>
    <col min="4874" max="4874" width="8.140625" style="181" customWidth="1"/>
    <col min="4875" max="4875" width="7.7109375" style="181" customWidth="1"/>
    <col min="4876" max="4876" width="6.85546875" style="181" customWidth="1"/>
    <col min="4877" max="4877" width="7.7109375" style="181" customWidth="1"/>
    <col min="4878" max="4878" width="7.140625" style="181" customWidth="1"/>
    <col min="4879" max="4879" width="9.28515625" style="181" customWidth="1"/>
    <col min="4880" max="4880" width="8.42578125" style="181" bestFit="1" customWidth="1"/>
    <col min="4881" max="4881" width="9.7109375" style="181" customWidth="1"/>
    <col min="4882" max="5120" width="9.140625" style="181"/>
    <col min="5121" max="5121" width="9" style="181" customWidth="1"/>
    <col min="5122" max="5122" width="7.85546875" style="181" bestFit="1" customWidth="1"/>
    <col min="5123" max="5123" width="8.85546875" style="181" customWidth="1"/>
    <col min="5124" max="5124" width="8.42578125" style="181" customWidth="1"/>
    <col min="5125" max="5125" width="10.140625" style="181" bestFit="1" customWidth="1"/>
    <col min="5126" max="5126" width="8.7109375" style="181" customWidth="1"/>
    <col min="5127" max="5127" width="11.28515625" style="181" bestFit="1" customWidth="1"/>
    <col min="5128" max="5128" width="10.140625" style="181" bestFit="1" customWidth="1"/>
    <col min="5129" max="5129" width="11.140625" style="181" customWidth="1"/>
    <col min="5130" max="5130" width="8.140625" style="181" customWidth="1"/>
    <col min="5131" max="5131" width="7.7109375" style="181" customWidth="1"/>
    <col min="5132" max="5132" width="6.85546875" style="181" customWidth="1"/>
    <col min="5133" max="5133" width="7.7109375" style="181" customWidth="1"/>
    <col min="5134" max="5134" width="7.140625" style="181" customWidth="1"/>
    <col min="5135" max="5135" width="9.28515625" style="181" customWidth="1"/>
    <col min="5136" max="5136" width="8.42578125" style="181" bestFit="1" customWidth="1"/>
    <col min="5137" max="5137" width="9.7109375" style="181" customWidth="1"/>
    <col min="5138" max="5376" width="9.140625" style="181"/>
    <col min="5377" max="5377" width="9" style="181" customWidth="1"/>
    <col min="5378" max="5378" width="7.85546875" style="181" bestFit="1" customWidth="1"/>
    <col min="5379" max="5379" width="8.85546875" style="181" customWidth="1"/>
    <col min="5380" max="5380" width="8.42578125" style="181" customWidth="1"/>
    <col min="5381" max="5381" width="10.140625" style="181" bestFit="1" customWidth="1"/>
    <col min="5382" max="5382" width="8.7109375" style="181" customWidth="1"/>
    <col min="5383" max="5383" width="11.28515625" style="181" bestFit="1" customWidth="1"/>
    <col min="5384" max="5384" width="10.140625" style="181" bestFit="1" customWidth="1"/>
    <col min="5385" max="5385" width="11.140625" style="181" customWidth="1"/>
    <col min="5386" max="5386" width="8.140625" style="181" customWidth="1"/>
    <col min="5387" max="5387" width="7.7109375" style="181" customWidth="1"/>
    <col min="5388" max="5388" width="6.85546875" style="181" customWidth="1"/>
    <col min="5389" max="5389" width="7.7109375" style="181" customWidth="1"/>
    <col min="5390" max="5390" width="7.140625" style="181" customWidth="1"/>
    <col min="5391" max="5391" width="9.28515625" style="181" customWidth="1"/>
    <col min="5392" max="5392" width="8.42578125" style="181" bestFit="1" customWidth="1"/>
    <col min="5393" max="5393" width="9.7109375" style="181" customWidth="1"/>
    <col min="5394" max="5632" width="9.140625" style="181"/>
    <col min="5633" max="5633" width="9" style="181" customWidth="1"/>
    <col min="5634" max="5634" width="7.85546875" style="181" bestFit="1" customWidth="1"/>
    <col min="5635" max="5635" width="8.85546875" style="181" customWidth="1"/>
    <col min="5636" max="5636" width="8.42578125" style="181" customWidth="1"/>
    <col min="5637" max="5637" width="10.140625" style="181" bestFit="1" customWidth="1"/>
    <col min="5638" max="5638" width="8.7109375" style="181" customWidth="1"/>
    <col min="5639" max="5639" width="11.28515625" style="181" bestFit="1" customWidth="1"/>
    <col min="5640" max="5640" width="10.140625" style="181" bestFit="1" customWidth="1"/>
    <col min="5641" max="5641" width="11.140625" style="181" customWidth="1"/>
    <col min="5642" max="5642" width="8.140625" style="181" customWidth="1"/>
    <col min="5643" max="5643" width="7.7109375" style="181" customWidth="1"/>
    <col min="5644" max="5644" width="6.85546875" style="181" customWidth="1"/>
    <col min="5645" max="5645" width="7.7109375" style="181" customWidth="1"/>
    <col min="5646" max="5646" width="7.140625" style="181" customWidth="1"/>
    <col min="5647" max="5647" width="9.28515625" style="181" customWidth="1"/>
    <col min="5648" max="5648" width="8.42578125" style="181" bestFit="1" customWidth="1"/>
    <col min="5649" max="5649" width="9.7109375" style="181" customWidth="1"/>
    <col min="5650" max="5888" width="9.140625" style="181"/>
    <col min="5889" max="5889" width="9" style="181" customWidth="1"/>
    <col min="5890" max="5890" width="7.85546875" style="181" bestFit="1" customWidth="1"/>
    <col min="5891" max="5891" width="8.85546875" style="181" customWidth="1"/>
    <col min="5892" max="5892" width="8.42578125" style="181" customWidth="1"/>
    <col min="5893" max="5893" width="10.140625" style="181" bestFit="1" customWidth="1"/>
    <col min="5894" max="5894" width="8.7109375" style="181" customWidth="1"/>
    <col min="5895" max="5895" width="11.28515625" style="181" bestFit="1" customWidth="1"/>
    <col min="5896" max="5896" width="10.140625" style="181" bestFit="1" customWidth="1"/>
    <col min="5897" max="5897" width="11.140625" style="181" customWidth="1"/>
    <col min="5898" max="5898" width="8.140625" style="181" customWidth="1"/>
    <col min="5899" max="5899" width="7.7109375" style="181" customWidth="1"/>
    <col min="5900" max="5900" width="6.85546875" style="181" customWidth="1"/>
    <col min="5901" max="5901" width="7.7109375" style="181" customWidth="1"/>
    <col min="5902" max="5902" width="7.140625" style="181" customWidth="1"/>
    <col min="5903" max="5903" width="9.28515625" style="181" customWidth="1"/>
    <col min="5904" max="5904" width="8.42578125" style="181" bestFit="1" customWidth="1"/>
    <col min="5905" max="5905" width="9.7109375" style="181" customWidth="1"/>
    <col min="5906" max="6144" width="9.140625" style="181"/>
    <col min="6145" max="6145" width="9" style="181" customWidth="1"/>
    <col min="6146" max="6146" width="7.85546875" style="181" bestFit="1" customWidth="1"/>
    <col min="6147" max="6147" width="8.85546875" style="181" customWidth="1"/>
    <col min="6148" max="6148" width="8.42578125" style="181" customWidth="1"/>
    <col min="6149" max="6149" width="10.140625" style="181" bestFit="1" customWidth="1"/>
    <col min="6150" max="6150" width="8.7109375" style="181" customWidth="1"/>
    <col min="6151" max="6151" width="11.28515625" style="181" bestFit="1" customWidth="1"/>
    <col min="6152" max="6152" width="10.140625" style="181" bestFit="1" customWidth="1"/>
    <col min="6153" max="6153" width="11.140625" style="181" customWidth="1"/>
    <col min="6154" max="6154" width="8.140625" style="181" customWidth="1"/>
    <col min="6155" max="6155" width="7.7109375" style="181" customWidth="1"/>
    <col min="6156" max="6156" width="6.85546875" style="181" customWidth="1"/>
    <col min="6157" max="6157" width="7.7109375" style="181" customWidth="1"/>
    <col min="6158" max="6158" width="7.140625" style="181" customWidth="1"/>
    <col min="6159" max="6159" width="9.28515625" style="181" customWidth="1"/>
    <col min="6160" max="6160" width="8.42578125" style="181" bestFit="1" customWidth="1"/>
    <col min="6161" max="6161" width="9.7109375" style="181" customWidth="1"/>
    <col min="6162" max="6400" width="9.140625" style="181"/>
    <col min="6401" max="6401" width="9" style="181" customWidth="1"/>
    <col min="6402" max="6402" width="7.85546875" style="181" bestFit="1" customWidth="1"/>
    <col min="6403" max="6403" width="8.85546875" style="181" customWidth="1"/>
    <col min="6404" max="6404" width="8.42578125" style="181" customWidth="1"/>
    <col min="6405" max="6405" width="10.140625" style="181" bestFit="1" customWidth="1"/>
    <col min="6406" max="6406" width="8.7109375" style="181" customWidth="1"/>
    <col min="6407" max="6407" width="11.28515625" style="181" bestFit="1" customWidth="1"/>
    <col min="6408" max="6408" width="10.140625" style="181" bestFit="1" customWidth="1"/>
    <col min="6409" max="6409" width="11.140625" style="181" customWidth="1"/>
    <col min="6410" max="6410" width="8.140625" style="181" customWidth="1"/>
    <col min="6411" max="6411" width="7.7109375" style="181" customWidth="1"/>
    <col min="6412" max="6412" width="6.85546875" style="181" customWidth="1"/>
    <col min="6413" max="6413" width="7.7109375" style="181" customWidth="1"/>
    <col min="6414" max="6414" width="7.140625" style="181" customWidth="1"/>
    <col min="6415" max="6415" width="9.28515625" style="181" customWidth="1"/>
    <col min="6416" max="6416" width="8.42578125" style="181" bestFit="1" customWidth="1"/>
    <col min="6417" max="6417" width="9.7109375" style="181" customWidth="1"/>
    <col min="6418" max="6656" width="9.140625" style="181"/>
    <col min="6657" max="6657" width="9" style="181" customWidth="1"/>
    <col min="6658" max="6658" width="7.85546875" style="181" bestFit="1" customWidth="1"/>
    <col min="6659" max="6659" width="8.85546875" style="181" customWidth="1"/>
    <col min="6660" max="6660" width="8.42578125" style="181" customWidth="1"/>
    <col min="6661" max="6661" width="10.140625" style="181" bestFit="1" customWidth="1"/>
    <col min="6662" max="6662" width="8.7109375" style="181" customWidth="1"/>
    <col min="6663" max="6663" width="11.28515625" style="181" bestFit="1" customWidth="1"/>
    <col min="6664" max="6664" width="10.140625" style="181" bestFit="1" customWidth="1"/>
    <col min="6665" max="6665" width="11.140625" style="181" customWidth="1"/>
    <col min="6666" max="6666" width="8.140625" style="181" customWidth="1"/>
    <col min="6667" max="6667" width="7.7109375" style="181" customWidth="1"/>
    <col min="6668" max="6668" width="6.85546875" style="181" customWidth="1"/>
    <col min="6669" max="6669" width="7.7109375" style="181" customWidth="1"/>
    <col min="6670" max="6670" width="7.140625" style="181" customWidth="1"/>
    <col min="6671" max="6671" width="9.28515625" style="181" customWidth="1"/>
    <col min="6672" max="6672" width="8.42578125" style="181" bestFit="1" customWidth="1"/>
    <col min="6673" max="6673" width="9.7109375" style="181" customWidth="1"/>
    <col min="6674" max="6912" width="9.140625" style="181"/>
    <col min="6913" max="6913" width="9" style="181" customWidth="1"/>
    <col min="6914" max="6914" width="7.85546875" style="181" bestFit="1" customWidth="1"/>
    <col min="6915" max="6915" width="8.85546875" style="181" customWidth="1"/>
    <col min="6916" max="6916" width="8.42578125" style="181" customWidth="1"/>
    <col min="6917" max="6917" width="10.140625" style="181" bestFit="1" customWidth="1"/>
    <col min="6918" max="6918" width="8.7109375" style="181" customWidth="1"/>
    <col min="6919" max="6919" width="11.28515625" style="181" bestFit="1" customWidth="1"/>
    <col min="6920" max="6920" width="10.140625" style="181" bestFit="1" customWidth="1"/>
    <col min="6921" max="6921" width="11.140625" style="181" customWidth="1"/>
    <col min="6922" max="6922" width="8.140625" style="181" customWidth="1"/>
    <col min="6923" max="6923" width="7.7109375" style="181" customWidth="1"/>
    <col min="6924" max="6924" width="6.85546875" style="181" customWidth="1"/>
    <col min="6925" max="6925" width="7.7109375" style="181" customWidth="1"/>
    <col min="6926" max="6926" width="7.140625" style="181" customWidth="1"/>
    <col min="6927" max="6927" width="9.28515625" style="181" customWidth="1"/>
    <col min="6928" max="6928" width="8.42578125" style="181" bestFit="1" customWidth="1"/>
    <col min="6929" max="6929" width="9.7109375" style="181" customWidth="1"/>
    <col min="6930" max="7168" width="9.140625" style="181"/>
    <col min="7169" max="7169" width="9" style="181" customWidth="1"/>
    <col min="7170" max="7170" width="7.85546875" style="181" bestFit="1" customWidth="1"/>
    <col min="7171" max="7171" width="8.85546875" style="181" customWidth="1"/>
    <col min="7172" max="7172" width="8.42578125" style="181" customWidth="1"/>
    <col min="7173" max="7173" width="10.140625" style="181" bestFit="1" customWidth="1"/>
    <col min="7174" max="7174" width="8.7109375" style="181" customWidth="1"/>
    <col min="7175" max="7175" width="11.28515625" style="181" bestFit="1" customWidth="1"/>
    <col min="7176" max="7176" width="10.140625" style="181" bestFit="1" customWidth="1"/>
    <col min="7177" max="7177" width="11.140625" style="181" customWidth="1"/>
    <col min="7178" max="7178" width="8.140625" style="181" customWidth="1"/>
    <col min="7179" max="7179" width="7.7109375" style="181" customWidth="1"/>
    <col min="7180" max="7180" width="6.85546875" style="181" customWidth="1"/>
    <col min="7181" max="7181" width="7.7109375" style="181" customWidth="1"/>
    <col min="7182" max="7182" width="7.140625" style="181" customWidth="1"/>
    <col min="7183" max="7183" width="9.28515625" style="181" customWidth="1"/>
    <col min="7184" max="7184" width="8.42578125" style="181" bestFit="1" customWidth="1"/>
    <col min="7185" max="7185" width="9.7109375" style="181" customWidth="1"/>
    <col min="7186" max="7424" width="9.140625" style="181"/>
    <col min="7425" max="7425" width="9" style="181" customWidth="1"/>
    <col min="7426" max="7426" width="7.85546875" style="181" bestFit="1" customWidth="1"/>
    <col min="7427" max="7427" width="8.85546875" style="181" customWidth="1"/>
    <col min="7428" max="7428" width="8.42578125" style="181" customWidth="1"/>
    <col min="7429" max="7429" width="10.140625" style="181" bestFit="1" customWidth="1"/>
    <col min="7430" max="7430" width="8.7109375" style="181" customWidth="1"/>
    <col min="7431" max="7431" width="11.28515625" style="181" bestFit="1" customWidth="1"/>
    <col min="7432" max="7432" width="10.140625" style="181" bestFit="1" customWidth="1"/>
    <col min="7433" max="7433" width="11.140625" style="181" customWidth="1"/>
    <col min="7434" max="7434" width="8.140625" style="181" customWidth="1"/>
    <col min="7435" max="7435" width="7.7109375" style="181" customWidth="1"/>
    <col min="7436" max="7436" width="6.85546875" style="181" customWidth="1"/>
    <col min="7437" max="7437" width="7.7109375" style="181" customWidth="1"/>
    <col min="7438" max="7438" width="7.140625" style="181" customWidth="1"/>
    <col min="7439" max="7439" width="9.28515625" style="181" customWidth="1"/>
    <col min="7440" max="7440" width="8.42578125" style="181" bestFit="1" customWidth="1"/>
    <col min="7441" max="7441" width="9.7109375" style="181" customWidth="1"/>
    <col min="7442" max="7680" width="9.140625" style="181"/>
    <col min="7681" max="7681" width="9" style="181" customWidth="1"/>
    <col min="7682" max="7682" width="7.85546875" style="181" bestFit="1" customWidth="1"/>
    <col min="7683" max="7683" width="8.85546875" style="181" customWidth="1"/>
    <col min="7684" max="7684" width="8.42578125" style="181" customWidth="1"/>
    <col min="7685" max="7685" width="10.140625" style="181" bestFit="1" customWidth="1"/>
    <col min="7686" max="7686" width="8.7109375" style="181" customWidth="1"/>
    <col min="7687" max="7687" width="11.28515625" style="181" bestFit="1" customWidth="1"/>
    <col min="7688" max="7688" width="10.140625" style="181" bestFit="1" customWidth="1"/>
    <col min="7689" max="7689" width="11.140625" style="181" customWidth="1"/>
    <col min="7690" max="7690" width="8.140625" style="181" customWidth="1"/>
    <col min="7691" max="7691" width="7.7109375" style="181" customWidth="1"/>
    <col min="7692" max="7692" width="6.85546875" style="181" customWidth="1"/>
    <col min="7693" max="7693" width="7.7109375" style="181" customWidth="1"/>
    <col min="7694" max="7694" width="7.140625" style="181" customWidth="1"/>
    <col min="7695" max="7695" width="9.28515625" style="181" customWidth="1"/>
    <col min="7696" max="7696" width="8.42578125" style="181" bestFit="1" customWidth="1"/>
    <col min="7697" max="7697" width="9.7109375" style="181" customWidth="1"/>
    <col min="7698" max="7936" width="9.140625" style="181"/>
    <col min="7937" max="7937" width="9" style="181" customWidth="1"/>
    <col min="7938" max="7938" width="7.85546875" style="181" bestFit="1" customWidth="1"/>
    <col min="7939" max="7939" width="8.85546875" style="181" customWidth="1"/>
    <col min="7940" max="7940" width="8.42578125" style="181" customWidth="1"/>
    <col min="7941" max="7941" width="10.140625" style="181" bestFit="1" customWidth="1"/>
    <col min="7942" max="7942" width="8.7109375" style="181" customWidth="1"/>
    <col min="7943" max="7943" width="11.28515625" style="181" bestFit="1" customWidth="1"/>
    <col min="7944" max="7944" width="10.140625" style="181" bestFit="1" customWidth="1"/>
    <col min="7945" max="7945" width="11.140625" style="181" customWidth="1"/>
    <col min="7946" max="7946" width="8.140625" style="181" customWidth="1"/>
    <col min="7947" max="7947" width="7.7109375" style="181" customWidth="1"/>
    <col min="7948" max="7948" width="6.85546875" style="181" customWidth="1"/>
    <col min="7949" max="7949" width="7.7109375" style="181" customWidth="1"/>
    <col min="7950" max="7950" width="7.140625" style="181" customWidth="1"/>
    <col min="7951" max="7951" width="9.28515625" style="181" customWidth="1"/>
    <col min="7952" max="7952" width="8.42578125" style="181" bestFit="1" customWidth="1"/>
    <col min="7953" max="7953" width="9.7109375" style="181" customWidth="1"/>
    <col min="7954" max="8192" width="9.140625" style="181"/>
    <col min="8193" max="8193" width="9" style="181" customWidth="1"/>
    <col min="8194" max="8194" width="7.85546875" style="181" bestFit="1" customWidth="1"/>
    <col min="8195" max="8195" width="8.85546875" style="181" customWidth="1"/>
    <col min="8196" max="8196" width="8.42578125" style="181" customWidth="1"/>
    <col min="8197" max="8197" width="10.140625" style="181" bestFit="1" customWidth="1"/>
    <col min="8198" max="8198" width="8.7109375" style="181" customWidth="1"/>
    <col min="8199" max="8199" width="11.28515625" style="181" bestFit="1" customWidth="1"/>
    <col min="8200" max="8200" width="10.140625" style="181" bestFit="1" customWidth="1"/>
    <col min="8201" max="8201" width="11.140625" style="181" customWidth="1"/>
    <col min="8202" max="8202" width="8.140625" style="181" customWidth="1"/>
    <col min="8203" max="8203" width="7.7109375" style="181" customWidth="1"/>
    <col min="8204" max="8204" width="6.85546875" style="181" customWidth="1"/>
    <col min="8205" max="8205" width="7.7109375" style="181" customWidth="1"/>
    <col min="8206" max="8206" width="7.140625" style="181" customWidth="1"/>
    <col min="8207" max="8207" width="9.28515625" style="181" customWidth="1"/>
    <col min="8208" max="8208" width="8.42578125" style="181" bestFit="1" customWidth="1"/>
    <col min="8209" max="8209" width="9.7109375" style="181" customWidth="1"/>
    <col min="8210" max="8448" width="9.140625" style="181"/>
    <col min="8449" max="8449" width="9" style="181" customWidth="1"/>
    <col min="8450" max="8450" width="7.85546875" style="181" bestFit="1" customWidth="1"/>
    <col min="8451" max="8451" width="8.85546875" style="181" customWidth="1"/>
    <col min="8452" max="8452" width="8.42578125" style="181" customWidth="1"/>
    <col min="8453" max="8453" width="10.140625" style="181" bestFit="1" customWidth="1"/>
    <col min="8454" max="8454" width="8.7109375" style="181" customWidth="1"/>
    <col min="8455" max="8455" width="11.28515625" style="181" bestFit="1" customWidth="1"/>
    <col min="8456" max="8456" width="10.140625" style="181" bestFit="1" customWidth="1"/>
    <col min="8457" max="8457" width="11.140625" style="181" customWidth="1"/>
    <col min="8458" max="8458" width="8.140625" style="181" customWidth="1"/>
    <col min="8459" max="8459" width="7.7109375" style="181" customWidth="1"/>
    <col min="8460" max="8460" width="6.85546875" style="181" customWidth="1"/>
    <col min="8461" max="8461" width="7.7109375" style="181" customWidth="1"/>
    <col min="8462" max="8462" width="7.140625" style="181" customWidth="1"/>
    <col min="8463" max="8463" width="9.28515625" style="181" customWidth="1"/>
    <col min="8464" max="8464" width="8.42578125" style="181" bestFit="1" customWidth="1"/>
    <col min="8465" max="8465" width="9.7109375" style="181" customWidth="1"/>
    <col min="8466" max="8704" width="9.140625" style="181"/>
    <col min="8705" max="8705" width="9" style="181" customWidth="1"/>
    <col min="8706" max="8706" width="7.85546875" style="181" bestFit="1" customWidth="1"/>
    <col min="8707" max="8707" width="8.85546875" style="181" customWidth="1"/>
    <col min="8708" max="8708" width="8.42578125" style="181" customWidth="1"/>
    <col min="8709" max="8709" width="10.140625" style="181" bestFit="1" customWidth="1"/>
    <col min="8710" max="8710" width="8.7109375" style="181" customWidth="1"/>
    <col min="8711" max="8711" width="11.28515625" style="181" bestFit="1" customWidth="1"/>
    <col min="8712" max="8712" width="10.140625" style="181" bestFit="1" customWidth="1"/>
    <col min="8713" max="8713" width="11.140625" style="181" customWidth="1"/>
    <col min="8714" max="8714" width="8.140625" style="181" customWidth="1"/>
    <col min="8715" max="8715" width="7.7109375" style="181" customWidth="1"/>
    <col min="8716" max="8716" width="6.85546875" style="181" customWidth="1"/>
    <col min="8717" max="8717" width="7.7109375" style="181" customWidth="1"/>
    <col min="8718" max="8718" width="7.140625" style="181" customWidth="1"/>
    <col min="8719" max="8719" width="9.28515625" style="181" customWidth="1"/>
    <col min="8720" max="8720" width="8.42578125" style="181" bestFit="1" customWidth="1"/>
    <col min="8721" max="8721" width="9.7109375" style="181" customWidth="1"/>
    <col min="8722" max="8960" width="9.140625" style="181"/>
    <col min="8961" max="8961" width="9" style="181" customWidth="1"/>
    <col min="8962" max="8962" width="7.85546875" style="181" bestFit="1" customWidth="1"/>
    <col min="8963" max="8963" width="8.85546875" style="181" customWidth="1"/>
    <col min="8964" max="8964" width="8.42578125" style="181" customWidth="1"/>
    <col min="8965" max="8965" width="10.140625" style="181" bestFit="1" customWidth="1"/>
    <col min="8966" max="8966" width="8.7109375" style="181" customWidth="1"/>
    <col min="8967" max="8967" width="11.28515625" style="181" bestFit="1" customWidth="1"/>
    <col min="8968" max="8968" width="10.140625" style="181" bestFit="1" customWidth="1"/>
    <col min="8969" max="8969" width="11.140625" style="181" customWidth="1"/>
    <col min="8970" max="8970" width="8.140625" style="181" customWidth="1"/>
    <col min="8971" max="8971" width="7.7109375" style="181" customWidth="1"/>
    <col min="8972" max="8972" width="6.85546875" style="181" customWidth="1"/>
    <col min="8973" max="8973" width="7.7109375" style="181" customWidth="1"/>
    <col min="8974" max="8974" width="7.140625" style="181" customWidth="1"/>
    <col min="8975" max="8975" width="9.28515625" style="181" customWidth="1"/>
    <col min="8976" max="8976" width="8.42578125" style="181" bestFit="1" customWidth="1"/>
    <col min="8977" max="8977" width="9.7109375" style="181" customWidth="1"/>
    <col min="8978" max="9216" width="9.140625" style="181"/>
    <col min="9217" max="9217" width="9" style="181" customWidth="1"/>
    <col min="9218" max="9218" width="7.85546875" style="181" bestFit="1" customWidth="1"/>
    <col min="9219" max="9219" width="8.85546875" style="181" customWidth="1"/>
    <col min="9220" max="9220" width="8.42578125" style="181" customWidth="1"/>
    <col min="9221" max="9221" width="10.140625" style="181" bestFit="1" customWidth="1"/>
    <col min="9222" max="9222" width="8.7109375" style="181" customWidth="1"/>
    <col min="9223" max="9223" width="11.28515625" style="181" bestFit="1" customWidth="1"/>
    <col min="9224" max="9224" width="10.140625" style="181" bestFit="1" customWidth="1"/>
    <col min="9225" max="9225" width="11.140625" style="181" customWidth="1"/>
    <col min="9226" max="9226" width="8.140625" style="181" customWidth="1"/>
    <col min="9227" max="9227" width="7.7109375" style="181" customWidth="1"/>
    <col min="9228" max="9228" width="6.85546875" style="181" customWidth="1"/>
    <col min="9229" max="9229" width="7.7109375" style="181" customWidth="1"/>
    <col min="9230" max="9230" width="7.140625" style="181" customWidth="1"/>
    <col min="9231" max="9231" width="9.28515625" style="181" customWidth="1"/>
    <col min="9232" max="9232" width="8.42578125" style="181" bestFit="1" customWidth="1"/>
    <col min="9233" max="9233" width="9.7109375" style="181" customWidth="1"/>
    <col min="9234" max="9472" width="9.140625" style="181"/>
    <col min="9473" max="9473" width="9" style="181" customWidth="1"/>
    <col min="9474" max="9474" width="7.85546875" style="181" bestFit="1" customWidth="1"/>
    <col min="9475" max="9475" width="8.85546875" style="181" customWidth="1"/>
    <col min="9476" max="9476" width="8.42578125" style="181" customWidth="1"/>
    <col min="9477" max="9477" width="10.140625" style="181" bestFit="1" customWidth="1"/>
    <col min="9478" max="9478" width="8.7109375" style="181" customWidth="1"/>
    <col min="9479" max="9479" width="11.28515625" style="181" bestFit="1" customWidth="1"/>
    <col min="9480" max="9480" width="10.140625" style="181" bestFit="1" customWidth="1"/>
    <col min="9481" max="9481" width="11.140625" style="181" customWidth="1"/>
    <col min="9482" max="9482" width="8.140625" style="181" customWidth="1"/>
    <col min="9483" max="9483" width="7.7109375" style="181" customWidth="1"/>
    <col min="9484" max="9484" width="6.85546875" style="181" customWidth="1"/>
    <col min="9485" max="9485" width="7.7109375" style="181" customWidth="1"/>
    <col min="9486" max="9486" width="7.140625" style="181" customWidth="1"/>
    <col min="9487" max="9487" width="9.28515625" style="181" customWidth="1"/>
    <col min="9488" max="9488" width="8.42578125" style="181" bestFit="1" customWidth="1"/>
    <col min="9489" max="9489" width="9.7109375" style="181" customWidth="1"/>
    <col min="9490" max="9728" width="9.140625" style="181"/>
    <col min="9729" max="9729" width="9" style="181" customWidth="1"/>
    <col min="9730" max="9730" width="7.85546875" style="181" bestFit="1" customWidth="1"/>
    <col min="9731" max="9731" width="8.85546875" style="181" customWidth="1"/>
    <col min="9732" max="9732" width="8.42578125" style="181" customWidth="1"/>
    <col min="9733" max="9733" width="10.140625" style="181" bestFit="1" customWidth="1"/>
    <col min="9734" max="9734" width="8.7109375" style="181" customWidth="1"/>
    <col min="9735" max="9735" width="11.28515625" style="181" bestFit="1" customWidth="1"/>
    <col min="9736" max="9736" width="10.140625" style="181" bestFit="1" customWidth="1"/>
    <col min="9737" max="9737" width="11.140625" style="181" customWidth="1"/>
    <col min="9738" max="9738" width="8.140625" style="181" customWidth="1"/>
    <col min="9739" max="9739" width="7.7109375" style="181" customWidth="1"/>
    <col min="9740" max="9740" width="6.85546875" style="181" customWidth="1"/>
    <col min="9741" max="9741" width="7.7109375" style="181" customWidth="1"/>
    <col min="9742" max="9742" width="7.140625" style="181" customWidth="1"/>
    <col min="9743" max="9743" width="9.28515625" style="181" customWidth="1"/>
    <col min="9744" max="9744" width="8.42578125" style="181" bestFit="1" customWidth="1"/>
    <col min="9745" max="9745" width="9.7109375" style="181" customWidth="1"/>
    <col min="9746" max="9984" width="9.140625" style="181"/>
    <col min="9985" max="9985" width="9" style="181" customWidth="1"/>
    <col min="9986" max="9986" width="7.85546875" style="181" bestFit="1" customWidth="1"/>
    <col min="9987" max="9987" width="8.85546875" style="181" customWidth="1"/>
    <col min="9988" max="9988" width="8.42578125" style="181" customWidth="1"/>
    <col min="9989" max="9989" width="10.140625" style="181" bestFit="1" customWidth="1"/>
    <col min="9990" max="9990" width="8.7109375" style="181" customWidth="1"/>
    <col min="9991" max="9991" width="11.28515625" style="181" bestFit="1" customWidth="1"/>
    <col min="9992" max="9992" width="10.140625" style="181" bestFit="1" customWidth="1"/>
    <col min="9993" max="9993" width="11.140625" style="181" customWidth="1"/>
    <col min="9994" max="9994" width="8.140625" style="181" customWidth="1"/>
    <col min="9995" max="9995" width="7.7109375" style="181" customWidth="1"/>
    <col min="9996" max="9996" width="6.85546875" style="181" customWidth="1"/>
    <col min="9997" max="9997" width="7.7109375" style="181" customWidth="1"/>
    <col min="9998" max="9998" width="7.140625" style="181" customWidth="1"/>
    <col min="9999" max="9999" width="9.28515625" style="181" customWidth="1"/>
    <col min="10000" max="10000" width="8.42578125" style="181" bestFit="1" customWidth="1"/>
    <col min="10001" max="10001" width="9.7109375" style="181" customWidth="1"/>
    <col min="10002" max="10240" width="9.140625" style="181"/>
    <col min="10241" max="10241" width="9" style="181" customWidth="1"/>
    <col min="10242" max="10242" width="7.85546875" style="181" bestFit="1" customWidth="1"/>
    <col min="10243" max="10243" width="8.85546875" style="181" customWidth="1"/>
    <col min="10244" max="10244" width="8.42578125" style="181" customWidth="1"/>
    <col min="10245" max="10245" width="10.140625" style="181" bestFit="1" customWidth="1"/>
    <col min="10246" max="10246" width="8.7109375" style="181" customWidth="1"/>
    <col min="10247" max="10247" width="11.28515625" style="181" bestFit="1" customWidth="1"/>
    <col min="10248" max="10248" width="10.140625" style="181" bestFit="1" customWidth="1"/>
    <col min="10249" max="10249" width="11.140625" style="181" customWidth="1"/>
    <col min="10250" max="10250" width="8.140625" style="181" customWidth="1"/>
    <col min="10251" max="10251" width="7.7109375" style="181" customWidth="1"/>
    <col min="10252" max="10252" width="6.85546875" style="181" customWidth="1"/>
    <col min="10253" max="10253" width="7.7109375" style="181" customWidth="1"/>
    <col min="10254" max="10254" width="7.140625" style="181" customWidth="1"/>
    <col min="10255" max="10255" width="9.28515625" style="181" customWidth="1"/>
    <col min="10256" max="10256" width="8.42578125" style="181" bestFit="1" customWidth="1"/>
    <col min="10257" max="10257" width="9.7109375" style="181" customWidth="1"/>
    <col min="10258" max="10496" width="9.140625" style="181"/>
    <col min="10497" max="10497" width="9" style="181" customWidth="1"/>
    <col min="10498" max="10498" width="7.85546875" style="181" bestFit="1" customWidth="1"/>
    <col min="10499" max="10499" width="8.85546875" style="181" customWidth="1"/>
    <col min="10500" max="10500" width="8.42578125" style="181" customWidth="1"/>
    <col min="10501" max="10501" width="10.140625" style="181" bestFit="1" customWidth="1"/>
    <col min="10502" max="10502" width="8.7109375" style="181" customWidth="1"/>
    <col min="10503" max="10503" width="11.28515625" style="181" bestFit="1" customWidth="1"/>
    <col min="10504" max="10504" width="10.140625" style="181" bestFit="1" customWidth="1"/>
    <col min="10505" max="10505" width="11.140625" style="181" customWidth="1"/>
    <col min="10506" max="10506" width="8.140625" style="181" customWidth="1"/>
    <col min="10507" max="10507" width="7.7109375" style="181" customWidth="1"/>
    <col min="10508" max="10508" width="6.85546875" style="181" customWidth="1"/>
    <col min="10509" max="10509" width="7.7109375" style="181" customWidth="1"/>
    <col min="10510" max="10510" width="7.140625" style="181" customWidth="1"/>
    <col min="10511" max="10511" width="9.28515625" style="181" customWidth="1"/>
    <col min="10512" max="10512" width="8.42578125" style="181" bestFit="1" customWidth="1"/>
    <col min="10513" max="10513" width="9.7109375" style="181" customWidth="1"/>
    <col min="10514" max="10752" width="9.140625" style="181"/>
    <col min="10753" max="10753" width="9" style="181" customWidth="1"/>
    <col min="10754" max="10754" width="7.85546875" style="181" bestFit="1" customWidth="1"/>
    <col min="10755" max="10755" width="8.85546875" style="181" customWidth="1"/>
    <col min="10756" max="10756" width="8.42578125" style="181" customWidth="1"/>
    <col min="10757" max="10757" width="10.140625" style="181" bestFit="1" customWidth="1"/>
    <col min="10758" max="10758" width="8.7109375" style="181" customWidth="1"/>
    <col min="10759" max="10759" width="11.28515625" style="181" bestFit="1" customWidth="1"/>
    <col min="10760" max="10760" width="10.140625" style="181" bestFit="1" customWidth="1"/>
    <col min="10761" max="10761" width="11.140625" style="181" customWidth="1"/>
    <col min="10762" max="10762" width="8.140625" style="181" customWidth="1"/>
    <col min="10763" max="10763" width="7.7109375" style="181" customWidth="1"/>
    <col min="10764" max="10764" width="6.85546875" style="181" customWidth="1"/>
    <col min="10765" max="10765" width="7.7109375" style="181" customWidth="1"/>
    <col min="10766" max="10766" width="7.140625" style="181" customWidth="1"/>
    <col min="10767" max="10767" width="9.28515625" style="181" customWidth="1"/>
    <col min="10768" max="10768" width="8.42578125" style="181" bestFit="1" customWidth="1"/>
    <col min="10769" max="10769" width="9.7109375" style="181" customWidth="1"/>
    <col min="10770" max="11008" width="9.140625" style="181"/>
    <col min="11009" max="11009" width="9" style="181" customWidth="1"/>
    <col min="11010" max="11010" width="7.85546875" style="181" bestFit="1" customWidth="1"/>
    <col min="11011" max="11011" width="8.85546875" style="181" customWidth="1"/>
    <col min="11012" max="11012" width="8.42578125" style="181" customWidth="1"/>
    <col min="11013" max="11013" width="10.140625" style="181" bestFit="1" customWidth="1"/>
    <col min="11014" max="11014" width="8.7109375" style="181" customWidth="1"/>
    <col min="11015" max="11015" width="11.28515625" style="181" bestFit="1" customWidth="1"/>
    <col min="11016" max="11016" width="10.140625" style="181" bestFit="1" customWidth="1"/>
    <col min="11017" max="11017" width="11.140625" style="181" customWidth="1"/>
    <col min="11018" max="11018" width="8.140625" style="181" customWidth="1"/>
    <col min="11019" max="11019" width="7.7109375" style="181" customWidth="1"/>
    <col min="11020" max="11020" width="6.85546875" style="181" customWidth="1"/>
    <col min="11021" max="11021" width="7.7109375" style="181" customWidth="1"/>
    <col min="11022" max="11022" width="7.140625" style="181" customWidth="1"/>
    <col min="11023" max="11023" width="9.28515625" style="181" customWidth="1"/>
    <col min="11024" max="11024" width="8.42578125" style="181" bestFit="1" customWidth="1"/>
    <col min="11025" max="11025" width="9.7109375" style="181" customWidth="1"/>
    <col min="11026" max="11264" width="9.140625" style="181"/>
    <col min="11265" max="11265" width="9" style="181" customWidth="1"/>
    <col min="11266" max="11266" width="7.85546875" style="181" bestFit="1" customWidth="1"/>
    <col min="11267" max="11267" width="8.85546875" style="181" customWidth="1"/>
    <col min="11268" max="11268" width="8.42578125" style="181" customWidth="1"/>
    <col min="11269" max="11269" width="10.140625" style="181" bestFit="1" customWidth="1"/>
    <col min="11270" max="11270" width="8.7109375" style="181" customWidth="1"/>
    <col min="11271" max="11271" width="11.28515625" style="181" bestFit="1" customWidth="1"/>
    <col min="11272" max="11272" width="10.140625" style="181" bestFit="1" customWidth="1"/>
    <col min="11273" max="11273" width="11.140625" style="181" customWidth="1"/>
    <col min="11274" max="11274" width="8.140625" style="181" customWidth="1"/>
    <col min="11275" max="11275" width="7.7109375" style="181" customWidth="1"/>
    <col min="11276" max="11276" width="6.85546875" style="181" customWidth="1"/>
    <col min="11277" max="11277" width="7.7109375" style="181" customWidth="1"/>
    <col min="11278" max="11278" width="7.140625" style="181" customWidth="1"/>
    <col min="11279" max="11279" width="9.28515625" style="181" customWidth="1"/>
    <col min="11280" max="11280" width="8.42578125" style="181" bestFit="1" customWidth="1"/>
    <col min="11281" max="11281" width="9.7109375" style="181" customWidth="1"/>
    <col min="11282" max="11520" width="9.140625" style="181"/>
    <col min="11521" max="11521" width="9" style="181" customWidth="1"/>
    <col min="11522" max="11522" width="7.85546875" style="181" bestFit="1" customWidth="1"/>
    <col min="11523" max="11523" width="8.85546875" style="181" customWidth="1"/>
    <col min="11524" max="11524" width="8.42578125" style="181" customWidth="1"/>
    <col min="11525" max="11525" width="10.140625" style="181" bestFit="1" customWidth="1"/>
    <col min="11526" max="11526" width="8.7109375" style="181" customWidth="1"/>
    <col min="11527" max="11527" width="11.28515625" style="181" bestFit="1" customWidth="1"/>
    <col min="11528" max="11528" width="10.140625" style="181" bestFit="1" customWidth="1"/>
    <col min="11529" max="11529" width="11.140625" style="181" customWidth="1"/>
    <col min="11530" max="11530" width="8.140625" style="181" customWidth="1"/>
    <col min="11531" max="11531" width="7.7109375" style="181" customWidth="1"/>
    <col min="11532" max="11532" width="6.85546875" style="181" customWidth="1"/>
    <col min="11533" max="11533" width="7.7109375" style="181" customWidth="1"/>
    <col min="11534" max="11534" width="7.140625" style="181" customWidth="1"/>
    <col min="11535" max="11535" width="9.28515625" style="181" customWidth="1"/>
    <col min="11536" max="11536" width="8.42578125" style="181" bestFit="1" customWidth="1"/>
    <col min="11537" max="11537" width="9.7109375" style="181" customWidth="1"/>
    <col min="11538" max="11776" width="9.140625" style="181"/>
    <col min="11777" max="11777" width="9" style="181" customWidth="1"/>
    <col min="11778" max="11778" width="7.85546875" style="181" bestFit="1" customWidth="1"/>
    <col min="11779" max="11779" width="8.85546875" style="181" customWidth="1"/>
    <col min="11780" max="11780" width="8.42578125" style="181" customWidth="1"/>
    <col min="11781" max="11781" width="10.140625" style="181" bestFit="1" customWidth="1"/>
    <col min="11782" max="11782" width="8.7109375" style="181" customWidth="1"/>
    <col min="11783" max="11783" width="11.28515625" style="181" bestFit="1" customWidth="1"/>
    <col min="11784" max="11784" width="10.140625" style="181" bestFit="1" customWidth="1"/>
    <col min="11785" max="11785" width="11.140625" style="181" customWidth="1"/>
    <col min="11786" max="11786" width="8.140625" style="181" customWidth="1"/>
    <col min="11787" max="11787" width="7.7109375" style="181" customWidth="1"/>
    <col min="11788" max="11788" width="6.85546875" style="181" customWidth="1"/>
    <col min="11789" max="11789" width="7.7109375" style="181" customWidth="1"/>
    <col min="11790" max="11790" width="7.140625" style="181" customWidth="1"/>
    <col min="11791" max="11791" width="9.28515625" style="181" customWidth="1"/>
    <col min="11792" max="11792" width="8.42578125" style="181" bestFit="1" customWidth="1"/>
    <col min="11793" max="11793" width="9.7109375" style="181" customWidth="1"/>
    <col min="11794" max="12032" width="9.140625" style="181"/>
    <col min="12033" max="12033" width="9" style="181" customWidth="1"/>
    <col min="12034" max="12034" width="7.85546875" style="181" bestFit="1" customWidth="1"/>
    <col min="12035" max="12035" width="8.85546875" style="181" customWidth="1"/>
    <col min="12036" max="12036" width="8.42578125" style="181" customWidth="1"/>
    <col min="12037" max="12037" width="10.140625" style="181" bestFit="1" customWidth="1"/>
    <col min="12038" max="12038" width="8.7109375" style="181" customWidth="1"/>
    <col min="12039" max="12039" width="11.28515625" style="181" bestFit="1" customWidth="1"/>
    <col min="12040" max="12040" width="10.140625" style="181" bestFit="1" customWidth="1"/>
    <col min="12041" max="12041" width="11.140625" style="181" customWidth="1"/>
    <col min="12042" max="12042" width="8.140625" style="181" customWidth="1"/>
    <col min="12043" max="12043" width="7.7109375" style="181" customWidth="1"/>
    <col min="12044" max="12044" width="6.85546875" style="181" customWidth="1"/>
    <col min="12045" max="12045" width="7.7109375" style="181" customWidth="1"/>
    <col min="12046" max="12046" width="7.140625" style="181" customWidth="1"/>
    <col min="12047" max="12047" width="9.28515625" style="181" customWidth="1"/>
    <col min="12048" max="12048" width="8.42578125" style="181" bestFit="1" customWidth="1"/>
    <col min="12049" max="12049" width="9.7109375" style="181" customWidth="1"/>
    <col min="12050" max="12288" width="9.140625" style="181"/>
    <col min="12289" max="12289" width="9" style="181" customWidth="1"/>
    <col min="12290" max="12290" width="7.85546875" style="181" bestFit="1" customWidth="1"/>
    <col min="12291" max="12291" width="8.85546875" style="181" customWidth="1"/>
    <col min="12292" max="12292" width="8.42578125" style="181" customWidth="1"/>
    <col min="12293" max="12293" width="10.140625" style="181" bestFit="1" customWidth="1"/>
    <col min="12294" max="12294" width="8.7109375" style="181" customWidth="1"/>
    <col min="12295" max="12295" width="11.28515625" style="181" bestFit="1" customWidth="1"/>
    <col min="12296" max="12296" width="10.140625" style="181" bestFit="1" customWidth="1"/>
    <col min="12297" max="12297" width="11.140625" style="181" customWidth="1"/>
    <col min="12298" max="12298" width="8.140625" style="181" customWidth="1"/>
    <col min="12299" max="12299" width="7.7109375" style="181" customWidth="1"/>
    <col min="12300" max="12300" width="6.85546875" style="181" customWidth="1"/>
    <col min="12301" max="12301" width="7.7109375" style="181" customWidth="1"/>
    <col min="12302" max="12302" width="7.140625" style="181" customWidth="1"/>
    <col min="12303" max="12303" width="9.28515625" style="181" customWidth="1"/>
    <col min="12304" max="12304" width="8.42578125" style="181" bestFit="1" customWidth="1"/>
    <col min="12305" max="12305" width="9.7109375" style="181" customWidth="1"/>
    <col min="12306" max="12544" width="9.140625" style="181"/>
    <col min="12545" max="12545" width="9" style="181" customWidth="1"/>
    <col min="12546" max="12546" width="7.85546875" style="181" bestFit="1" customWidth="1"/>
    <col min="12547" max="12547" width="8.85546875" style="181" customWidth="1"/>
    <col min="12548" max="12548" width="8.42578125" style="181" customWidth="1"/>
    <col min="12549" max="12549" width="10.140625" style="181" bestFit="1" customWidth="1"/>
    <col min="12550" max="12550" width="8.7109375" style="181" customWidth="1"/>
    <col min="12551" max="12551" width="11.28515625" style="181" bestFit="1" customWidth="1"/>
    <col min="12552" max="12552" width="10.140625" style="181" bestFit="1" customWidth="1"/>
    <col min="12553" max="12553" width="11.140625" style="181" customWidth="1"/>
    <col min="12554" max="12554" width="8.140625" style="181" customWidth="1"/>
    <col min="12555" max="12555" width="7.7109375" style="181" customWidth="1"/>
    <col min="12556" max="12556" width="6.85546875" style="181" customWidth="1"/>
    <col min="12557" max="12557" width="7.7109375" style="181" customWidth="1"/>
    <col min="12558" max="12558" width="7.140625" style="181" customWidth="1"/>
    <col min="12559" max="12559" width="9.28515625" style="181" customWidth="1"/>
    <col min="12560" max="12560" width="8.42578125" style="181" bestFit="1" customWidth="1"/>
    <col min="12561" max="12561" width="9.7109375" style="181" customWidth="1"/>
    <col min="12562" max="12800" width="9.140625" style="181"/>
    <col min="12801" max="12801" width="9" style="181" customWidth="1"/>
    <col min="12802" max="12802" width="7.85546875" style="181" bestFit="1" customWidth="1"/>
    <col min="12803" max="12803" width="8.85546875" style="181" customWidth="1"/>
    <col min="12804" max="12804" width="8.42578125" style="181" customWidth="1"/>
    <col min="12805" max="12805" width="10.140625" style="181" bestFit="1" customWidth="1"/>
    <col min="12806" max="12806" width="8.7109375" style="181" customWidth="1"/>
    <col min="12807" max="12807" width="11.28515625" style="181" bestFit="1" customWidth="1"/>
    <col min="12808" max="12808" width="10.140625" style="181" bestFit="1" customWidth="1"/>
    <col min="12809" max="12809" width="11.140625" style="181" customWidth="1"/>
    <col min="12810" max="12810" width="8.140625" style="181" customWidth="1"/>
    <col min="12811" max="12811" width="7.7109375" style="181" customWidth="1"/>
    <col min="12812" max="12812" width="6.85546875" style="181" customWidth="1"/>
    <col min="12813" max="12813" width="7.7109375" style="181" customWidth="1"/>
    <col min="12814" max="12814" width="7.140625" style="181" customWidth="1"/>
    <col min="12815" max="12815" width="9.28515625" style="181" customWidth="1"/>
    <col min="12816" max="12816" width="8.42578125" style="181" bestFit="1" customWidth="1"/>
    <col min="12817" max="12817" width="9.7109375" style="181" customWidth="1"/>
    <col min="12818" max="13056" width="9.140625" style="181"/>
    <col min="13057" max="13057" width="9" style="181" customWidth="1"/>
    <col min="13058" max="13058" width="7.85546875" style="181" bestFit="1" customWidth="1"/>
    <col min="13059" max="13059" width="8.85546875" style="181" customWidth="1"/>
    <col min="13060" max="13060" width="8.42578125" style="181" customWidth="1"/>
    <col min="13061" max="13061" width="10.140625" style="181" bestFit="1" customWidth="1"/>
    <col min="13062" max="13062" width="8.7109375" style="181" customWidth="1"/>
    <col min="13063" max="13063" width="11.28515625" style="181" bestFit="1" customWidth="1"/>
    <col min="13064" max="13064" width="10.140625" style="181" bestFit="1" customWidth="1"/>
    <col min="13065" max="13065" width="11.140625" style="181" customWidth="1"/>
    <col min="13066" max="13066" width="8.140625" style="181" customWidth="1"/>
    <col min="13067" max="13067" width="7.7109375" style="181" customWidth="1"/>
    <col min="13068" max="13068" width="6.85546875" style="181" customWidth="1"/>
    <col min="13069" max="13069" width="7.7109375" style="181" customWidth="1"/>
    <col min="13070" max="13070" width="7.140625" style="181" customWidth="1"/>
    <col min="13071" max="13071" width="9.28515625" style="181" customWidth="1"/>
    <col min="13072" max="13072" width="8.42578125" style="181" bestFit="1" customWidth="1"/>
    <col min="13073" max="13073" width="9.7109375" style="181" customWidth="1"/>
    <col min="13074" max="13312" width="9.140625" style="181"/>
    <col min="13313" max="13313" width="9" style="181" customWidth="1"/>
    <col min="13314" max="13314" width="7.85546875" style="181" bestFit="1" customWidth="1"/>
    <col min="13315" max="13315" width="8.85546875" style="181" customWidth="1"/>
    <col min="13316" max="13316" width="8.42578125" style="181" customWidth="1"/>
    <col min="13317" max="13317" width="10.140625" style="181" bestFit="1" customWidth="1"/>
    <col min="13318" max="13318" width="8.7109375" style="181" customWidth="1"/>
    <col min="13319" max="13319" width="11.28515625" style="181" bestFit="1" customWidth="1"/>
    <col min="13320" max="13320" width="10.140625" style="181" bestFit="1" customWidth="1"/>
    <col min="13321" max="13321" width="11.140625" style="181" customWidth="1"/>
    <col min="13322" max="13322" width="8.140625" style="181" customWidth="1"/>
    <col min="13323" max="13323" width="7.7109375" style="181" customWidth="1"/>
    <col min="13324" max="13324" width="6.85546875" style="181" customWidth="1"/>
    <col min="13325" max="13325" width="7.7109375" style="181" customWidth="1"/>
    <col min="13326" max="13326" width="7.140625" style="181" customWidth="1"/>
    <col min="13327" max="13327" width="9.28515625" style="181" customWidth="1"/>
    <col min="13328" max="13328" width="8.42578125" style="181" bestFit="1" customWidth="1"/>
    <col min="13329" max="13329" width="9.7109375" style="181" customWidth="1"/>
    <col min="13330" max="13568" width="9.140625" style="181"/>
    <col min="13569" max="13569" width="9" style="181" customWidth="1"/>
    <col min="13570" max="13570" width="7.85546875" style="181" bestFit="1" customWidth="1"/>
    <col min="13571" max="13571" width="8.85546875" style="181" customWidth="1"/>
    <col min="13572" max="13572" width="8.42578125" style="181" customWidth="1"/>
    <col min="13573" max="13573" width="10.140625" style="181" bestFit="1" customWidth="1"/>
    <col min="13574" max="13574" width="8.7109375" style="181" customWidth="1"/>
    <col min="13575" max="13575" width="11.28515625" style="181" bestFit="1" customWidth="1"/>
    <col min="13576" max="13576" width="10.140625" style="181" bestFit="1" customWidth="1"/>
    <col min="13577" max="13577" width="11.140625" style="181" customWidth="1"/>
    <col min="13578" max="13578" width="8.140625" style="181" customWidth="1"/>
    <col min="13579" max="13579" width="7.7109375" style="181" customWidth="1"/>
    <col min="13580" max="13580" width="6.85546875" style="181" customWidth="1"/>
    <col min="13581" max="13581" width="7.7109375" style="181" customWidth="1"/>
    <col min="13582" max="13582" width="7.140625" style="181" customWidth="1"/>
    <col min="13583" max="13583" width="9.28515625" style="181" customWidth="1"/>
    <col min="13584" max="13584" width="8.42578125" style="181" bestFit="1" customWidth="1"/>
    <col min="13585" max="13585" width="9.7109375" style="181" customWidth="1"/>
    <col min="13586" max="13824" width="9.140625" style="181"/>
    <col min="13825" max="13825" width="9" style="181" customWidth="1"/>
    <col min="13826" max="13826" width="7.85546875" style="181" bestFit="1" customWidth="1"/>
    <col min="13827" max="13827" width="8.85546875" style="181" customWidth="1"/>
    <col min="13828" max="13828" width="8.42578125" style="181" customWidth="1"/>
    <col min="13829" max="13829" width="10.140625" style="181" bestFit="1" customWidth="1"/>
    <col min="13830" max="13830" width="8.7109375" style="181" customWidth="1"/>
    <col min="13831" max="13831" width="11.28515625" style="181" bestFit="1" customWidth="1"/>
    <col min="13832" max="13832" width="10.140625" style="181" bestFit="1" customWidth="1"/>
    <col min="13833" max="13833" width="11.140625" style="181" customWidth="1"/>
    <col min="13834" max="13834" width="8.140625" style="181" customWidth="1"/>
    <col min="13835" max="13835" width="7.7109375" style="181" customWidth="1"/>
    <col min="13836" max="13836" width="6.85546875" style="181" customWidth="1"/>
    <col min="13837" max="13837" width="7.7109375" style="181" customWidth="1"/>
    <col min="13838" max="13838" width="7.140625" style="181" customWidth="1"/>
    <col min="13839" max="13839" width="9.28515625" style="181" customWidth="1"/>
    <col min="13840" max="13840" width="8.42578125" style="181" bestFit="1" customWidth="1"/>
    <col min="13841" max="13841" width="9.7109375" style="181" customWidth="1"/>
    <col min="13842" max="14080" width="9.140625" style="181"/>
    <col min="14081" max="14081" width="9" style="181" customWidth="1"/>
    <col min="14082" max="14082" width="7.85546875" style="181" bestFit="1" customWidth="1"/>
    <col min="14083" max="14083" width="8.85546875" style="181" customWidth="1"/>
    <col min="14084" max="14084" width="8.42578125" style="181" customWidth="1"/>
    <col min="14085" max="14085" width="10.140625" style="181" bestFit="1" customWidth="1"/>
    <col min="14086" max="14086" width="8.7109375" style="181" customWidth="1"/>
    <col min="14087" max="14087" width="11.28515625" style="181" bestFit="1" customWidth="1"/>
    <col min="14088" max="14088" width="10.140625" style="181" bestFit="1" customWidth="1"/>
    <col min="14089" max="14089" width="11.140625" style="181" customWidth="1"/>
    <col min="14090" max="14090" width="8.140625" style="181" customWidth="1"/>
    <col min="14091" max="14091" width="7.7109375" style="181" customWidth="1"/>
    <col min="14092" max="14092" width="6.85546875" style="181" customWidth="1"/>
    <col min="14093" max="14093" width="7.7109375" style="181" customWidth="1"/>
    <col min="14094" max="14094" width="7.140625" style="181" customWidth="1"/>
    <col min="14095" max="14095" width="9.28515625" style="181" customWidth="1"/>
    <col min="14096" max="14096" width="8.42578125" style="181" bestFit="1" customWidth="1"/>
    <col min="14097" max="14097" width="9.7109375" style="181" customWidth="1"/>
    <col min="14098" max="14336" width="9.140625" style="181"/>
    <col min="14337" max="14337" width="9" style="181" customWidth="1"/>
    <col min="14338" max="14338" width="7.85546875" style="181" bestFit="1" customWidth="1"/>
    <col min="14339" max="14339" width="8.85546875" style="181" customWidth="1"/>
    <col min="14340" max="14340" width="8.42578125" style="181" customWidth="1"/>
    <col min="14341" max="14341" width="10.140625" style="181" bestFit="1" customWidth="1"/>
    <col min="14342" max="14342" width="8.7109375" style="181" customWidth="1"/>
    <col min="14343" max="14343" width="11.28515625" style="181" bestFit="1" customWidth="1"/>
    <col min="14344" max="14344" width="10.140625" style="181" bestFit="1" customWidth="1"/>
    <col min="14345" max="14345" width="11.140625" style="181" customWidth="1"/>
    <col min="14346" max="14346" width="8.140625" style="181" customWidth="1"/>
    <col min="14347" max="14347" width="7.7109375" style="181" customWidth="1"/>
    <col min="14348" max="14348" width="6.85546875" style="181" customWidth="1"/>
    <col min="14349" max="14349" width="7.7109375" style="181" customWidth="1"/>
    <col min="14350" max="14350" width="7.140625" style="181" customWidth="1"/>
    <col min="14351" max="14351" width="9.28515625" style="181" customWidth="1"/>
    <col min="14352" max="14352" width="8.42578125" style="181" bestFit="1" customWidth="1"/>
    <col min="14353" max="14353" width="9.7109375" style="181" customWidth="1"/>
    <col min="14354" max="14592" width="9.140625" style="181"/>
    <col min="14593" max="14593" width="9" style="181" customWidth="1"/>
    <col min="14594" max="14594" width="7.85546875" style="181" bestFit="1" customWidth="1"/>
    <col min="14595" max="14595" width="8.85546875" style="181" customWidth="1"/>
    <col min="14596" max="14596" width="8.42578125" style="181" customWidth="1"/>
    <col min="14597" max="14597" width="10.140625" style="181" bestFit="1" customWidth="1"/>
    <col min="14598" max="14598" width="8.7109375" style="181" customWidth="1"/>
    <col min="14599" max="14599" width="11.28515625" style="181" bestFit="1" customWidth="1"/>
    <col min="14600" max="14600" width="10.140625" style="181" bestFit="1" customWidth="1"/>
    <col min="14601" max="14601" width="11.140625" style="181" customWidth="1"/>
    <col min="14602" max="14602" width="8.140625" style="181" customWidth="1"/>
    <col min="14603" max="14603" width="7.7109375" style="181" customWidth="1"/>
    <col min="14604" max="14604" width="6.85546875" style="181" customWidth="1"/>
    <col min="14605" max="14605" width="7.7109375" style="181" customWidth="1"/>
    <col min="14606" max="14606" width="7.140625" style="181" customWidth="1"/>
    <col min="14607" max="14607" width="9.28515625" style="181" customWidth="1"/>
    <col min="14608" max="14608" width="8.42578125" style="181" bestFit="1" customWidth="1"/>
    <col min="14609" max="14609" width="9.7109375" style="181" customWidth="1"/>
    <col min="14610" max="14848" width="9.140625" style="181"/>
    <col min="14849" max="14849" width="9" style="181" customWidth="1"/>
    <col min="14850" max="14850" width="7.85546875" style="181" bestFit="1" customWidth="1"/>
    <col min="14851" max="14851" width="8.85546875" style="181" customWidth="1"/>
    <col min="14852" max="14852" width="8.42578125" style="181" customWidth="1"/>
    <col min="14853" max="14853" width="10.140625" style="181" bestFit="1" customWidth="1"/>
    <col min="14854" max="14854" width="8.7109375" style="181" customWidth="1"/>
    <col min="14855" max="14855" width="11.28515625" style="181" bestFit="1" customWidth="1"/>
    <col min="14856" max="14856" width="10.140625" style="181" bestFit="1" customWidth="1"/>
    <col min="14857" max="14857" width="11.140625" style="181" customWidth="1"/>
    <col min="14858" max="14858" width="8.140625" style="181" customWidth="1"/>
    <col min="14859" max="14859" width="7.7109375" style="181" customWidth="1"/>
    <col min="14860" max="14860" width="6.85546875" style="181" customWidth="1"/>
    <col min="14861" max="14861" width="7.7109375" style="181" customWidth="1"/>
    <col min="14862" max="14862" width="7.140625" style="181" customWidth="1"/>
    <col min="14863" max="14863" width="9.28515625" style="181" customWidth="1"/>
    <col min="14864" max="14864" width="8.42578125" style="181" bestFit="1" customWidth="1"/>
    <col min="14865" max="14865" width="9.7109375" style="181" customWidth="1"/>
    <col min="14866" max="15104" width="9.140625" style="181"/>
    <col min="15105" max="15105" width="9" style="181" customWidth="1"/>
    <col min="15106" max="15106" width="7.85546875" style="181" bestFit="1" customWidth="1"/>
    <col min="15107" max="15107" width="8.85546875" style="181" customWidth="1"/>
    <col min="15108" max="15108" width="8.42578125" style="181" customWidth="1"/>
    <col min="15109" max="15109" width="10.140625" style="181" bestFit="1" customWidth="1"/>
    <col min="15110" max="15110" width="8.7109375" style="181" customWidth="1"/>
    <col min="15111" max="15111" width="11.28515625" style="181" bestFit="1" customWidth="1"/>
    <col min="15112" max="15112" width="10.140625" style="181" bestFit="1" customWidth="1"/>
    <col min="15113" max="15113" width="11.140625" style="181" customWidth="1"/>
    <col min="15114" max="15114" width="8.140625" style="181" customWidth="1"/>
    <col min="15115" max="15115" width="7.7109375" style="181" customWidth="1"/>
    <col min="15116" max="15116" width="6.85546875" style="181" customWidth="1"/>
    <col min="15117" max="15117" width="7.7109375" style="181" customWidth="1"/>
    <col min="15118" max="15118" width="7.140625" style="181" customWidth="1"/>
    <col min="15119" max="15119" width="9.28515625" style="181" customWidth="1"/>
    <col min="15120" max="15120" width="8.42578125" style="181" bestFit="1" customWidth="1"/>
    <col min="15121" max="15121" width="9.7109375" style="181" customWidth="1"/>
    <col min="15122" max="15360" width="9.140625" style="181"/>
    <col min="15361" max="15361" width="9" style="181" customWidth="1"/>
    <col min="15362" max="15362" width="7.85546875" style="181" bestFit="1" customWidth="1"/>
    <col min="15363" max="15363" width="8.85546875" style="181" customWidth="1"/>
    <col min="15364" max="15364" width="8.42578125" style="181" customWidth="1"/>
    <col min="15365" max="15365" width="10.140625" style="181" bestFit="1" customWidth="1"/>
    <col min="15366" max="15366" width="8.7109375" style="181" customWidth="1"/>
    <col min="15367" max="15367" width="11.28515625" style="181" bestFit="1" customWidth="1"/>
    <col min="15368" max="15368" width="10.140625" style="181" bestFit="1" customWidth="1"/>
    <col min="15369" max="15369" width="11.140625" style="181" customWidth="1"/>
    <col min="15370" max="15370" width="8.140625" style="181" customWidth="1"/>
    <col min="15371" max="15371" width="7.7109375" style="181" customWidth="1"/>
    <col min="15372" max="15372" width="6.85546875" style="181" customWidth="1"/>
    <col min="15373" max="15373" width="7.7109375" style="181" customWidth="1"/>
    <col min="15374" max="15374" width="7.140625" style="181" customWidth="1"/>
    <col min="15375" max="15375" width="9.28515625" style="181" customWidth="1"/>
    <col min="15376" max="15376" width="8.42578125" style="181" bestFit="1" customWidth="1"/>
    <col min="15377" max="15377" width="9.7109375" style="181" customWidth="1"/>
    <col min="15378" max="15616" width="9.140625" style="181"/>
    <col min="15617" max="15617" width="9" style="181" customWidth="1"/>
    <col min="15618" max="15618" width="7.85546875" style="181" bestFit="1" customWidth="1"/>
    <col min="15619" max="15619" width="8.85546875" style="181" customWidth="1"/>
    <col min="15620" max="15620" width="8.42578125" style="181" customWidth="1"/>
    <col min="15621" max="15621" width="10.140625" style="181" bestFit="1" customWidth="1"/>
    <col min="15622" max="15622" width="8.7109375" style="181" customWidth="1"/>
    <col min="15623" max="15623" width="11.28515625" style="181" bestFit="1" customWidth="1"/>
    <col min="15624" max="15624" width="10.140625" style="181" bestFit="1" customWidth="1"/>
    <col min="15625" max="15625" width="11.140625" style="181" customWidth="1"/>
    <col min="15626" max="15626" width="8.140625" style="181" customWidth="1"/>
    <col min="15627" max="15627" width="7.7109375" style="181" customWidth="1"/>
    <col min="15628" max="15628" width="6.85546875" style="181" customWidth="1"/>
    <col min="15629" max="15629" width="7.7109375" style="181" customWidth="1"/>
    <col min="15630" max="15630" width="7.140625" style="181" customWidth="1"/>
    <col min="15631" max="15631" width="9.28515625" style="181" customWidth="1"/>
    <col min="15632" max="15632" width="8.42578125" style="181" bestFit="1" customWidth="1"/>
    <col min="15633" max="15633" width="9.7109375" style="181" customWidth="1"/>
    <col min="15634" max="15872" width="9.140625" style="181"/>
    <col min="15873" max="15873" width="9" style="181" customWidth="1"/>
    <col min="15874" max="15874" width="7.85546875" style="181" bestFit="1" customWidth="1"/>
    <col min="15875" max="15875" width="8.85546875" style="181" customWidth="1"/>
    <col min="15876" max="15876" width="8.42578125" style="181" customWidth="1"/>
    <col min="15877" max="15877" width="10.140625" style="181" bestFit="1" customWidth="1"/>
    <col min="15878" max="15878" width="8.7109375" style="181" customWidth="1"/>
    <col min="15879" max="15879" width="11.28515625" style="181" bestFit="1" customWidth="1"/>
    <col min="15880" max="15880" width="10.140625" style="181" bestFit="1" customWidth="1"/>
    <col min="15881" max="15881" width="11.140625" style="181" customWidth="1"/>
    <col min="15882" max="15882" width="8.140625" style="181" customWidth="1"/>
    <col min="15883" max="15883" width="7.7109375" style="181" customWidth="1"/>
    <col min="15884" max="15884" width="6.85546875" style="181" customWidth="1"/>
    <col min="15885" max="15885" width="7.7109375" style="181" customWidth="1"/>
    <col min="15886" max="15886" width="7.140625" style="181" customWidth="1"/>
    <col min="15887" max="15887" width="9.28515625" style="181" customWidth="1"/>
    <col min="15888" max="15888" width="8.42578125" style="181" bestFit="1" customWidth="1"/>
    <col min="15889" max="15889" width="9.7109375" style="181" customWidth="1"/>
    <col min="15890" max="16128" width="9.140625" style="181"/>
    <col min="16129" max="16129" width="9" style="181" customWidth="1"/>
    <col min="16130" max="16130" width="7.85546875" style="181" bestFit="1" customWidth="1"/>
    <col min="16131" max="16131" width="8.85546875" style="181" customWidth="1"/>
    <col min="16132" max="16132" width="8.42578125" style="181" customWidth="1"/>
    <col min="16133" max="16133" width="10.140625" style="181" bestFit="1" customWidth="1"/>
    <col min="16134" max="16134" width="8.7109375" style="181" customWidth="1"/>
    <col min="16135" max="16135" width="11.28515625" style="181" bestFit="1" customWidth="1"/>
    <col min="16136" max="16136" width="10.140625" style="181" bestFit="1" customWidth="1"/>
    <col min="16137" max="16137" width="11.140625" style="181" customWidth="1"/>
    <col min="16138" max="16138" width="8.140625" style="181" customWidth="1"/>
    <col min="16139" max="16139" width="7.7109375" style="181" customWidth="1"/>
    <col min="16140" max="16140" width="6.85546875" style="181" customWidth="1"/>
    <col min="16141" max="16141" width="7.7109375" style="181" customWidth="1"/>
    <col min="16142" max="16142" width="7.140625" style="181" customWidth="1"/>
    <col min="16143" max="16143" width="9.28515625" style="181" customWidth="1"/>
    <col min="16144" max="16144" width="8.42578125" style="181" bestFit="1" customWidth="1"/>
    <col min="16145" max="16145" width="9.7109375" style="181" customWidth="1"/>
    <col min="16146" max="16384" width="9.140625" style="181"/>
  </cols>
  <sheetData>
    <row r="1" spans="1:34" ht="69" customHeight="1">
      <c r="E1" s="359"/>
    </row>
    <row r="2" spans="1:34" ht="27" customHeight="1">
      <c r="A2" s="280"/>
      <c r="B2" s="280"/>
      <c r="C2" s="280"/>
      <c r="D2" s="280"/>
      <c r="E2" s="280"/>
      <c r="F2" s="280"/>
      <c r="G2" s="280"/>
      <c r="H2" s="280"/>
      <c r="I2" s="280"/>
      <c r="J2" s="280"/>
      <c r="K2" s="280"/>
      <c r="L2" s="280"/>
      <c r="M2" s="280"/>
      <c r="N2" s="447"/>
      <c r="O2" s="447"/>
      <c r="P2" s="447"/>
      <c r="Q2" s="447"/>
    </row>
    <row r="3" spans="1:34" s="231" customFormat="1" ht="21" customHeight="1">
      <c r="A3" s="317" t="s">
        <v>578</v>
      </c>
      <c r="B3" s="317"/>
      <c r="C3" s="317"/>
      <c r="D3" s="317"/>
      <c r="E3" s="317"/>
      <c r="F3" s="317"/>
      <c r="G3" s="317"/>
      <c r="H3" s="317"/>
      <c r="I3" s="317"/>
      <c r="J3" s="317"/>
      <c r="K3" s="317"/>
      <c r="L3" s="317"/>
      <c r="M3" s="317"/>
      <c r="N3" s="230"/>
      <c r="O3" s="230"/>
      <c r="P3" s="230"/>
      <c r="Q3" s="230"/>
      <c r="R3" s="228"/>
      <c r="S3" s="227"/>
      <c r="T3" s="227"/>
      <c r="U3" s="227"/>
      <c r="V3" s="227"/>
      <c r="W3" s="227"/>
      <c r="X3" s="227"/>
      <c r="Y3" s="227"/>
      <c r="Z3" s="227"/>
      <c r="AA3" s="227"/>
    </row>
    <row r="4" spans="1:34" s="226" customFormat="1" ht="21" customHeight="1">
      <c r="A4" s="317" t="s">
        <v>577</v>
      </c>
      <c r="B4" s="317"/>
      <c r="C4" s="317"/>
      <c r="D4" s="317"/>
      <c r="E4" s="317"/>
      <c r="F4" s="317"/>
      <c r="G4" s="317"/>
      <c r="H4" s="317"/>
      <c r="I4" s="317"/>
      <c r="J4" s="317"/>
      <c r="K4" s="317"/>
      <c r="L4" s="317"/>
      <c r="M4" s="317"/>
      <c r="N4" s="230"/>
      <c r="O4" s="230"/>
      <c r="P4" s="230"/>
      <c r="Q4" s="230"/>
      <c r="R4" s="228"/>
      <c r="S4" s="227"/>
      <c r="T4" s="227"/>
      <c r="U4" s="227"/>
      <c r="V4" s="227"/>
      <c r="W4" s="227"/>
      <c r="X4" s="227"/>
      <c r="Y4" s="227"/>
      <c r="Z4" s="227"/>
      <c r="AA4" s="227"/>
    </row>
    <row r="5" spans="1:34" s="226" customFormat="1" ht="33.75" customHeight="1">
      <c r="A5" s="317" t="s">
        <v>786</v>
      </c>
      <c r="B5" s="317"/>
      <c r="C5" s="317"/>
      <c r="D5" s="317"/>
      <c r="E5" s="317"/>
      <c r="F5" s="317"/>
      <c r="G5" s="317"/>
      <c r="H5" s="317"/>
      <c r="I5" s="317"/>
      <c r="J5" s="317"/>
      <c r="K5" s="317"/>
      <c r="L5" s="317"/>
      <c r="M5" s="317"/>
      <c r="N5" s="230"/>
      <c r="O5" s="230"/>
      <c r="P5" s="230"/>
      <c r="Q5" s="230"/>
      <c r="R5" s="228"/>
      <c r="S5" s="227"/>
      <c r="T5" s="227"/>
      <c r="U5" s="227"/>
      <c r="V5" s="227"/>
      <c r="W5" s="227"/>
      <c r="X5" s="227"/>
      <c r="Y5" s="227"/>
      <c r="Z5" s="227"/>
      <c r="AA5" s="227"/>
    </row>
    <row r="6" spans="1:34" s="207" customFormat="1" ht="4.5" customHeight="1">
      <c r="A6" s="276"/>
      <c r="B6" s="276"/>
      <c r="C6" s="276"/>
      <c r="D6" s="276"/>
      <c r="E6" s="276"/>
      <c r="F6" s="276"/>
      <c r="G6" s="276"/>
      <c r="H6" s="276"/>
      <c r="I6" s="276"/>
      <c r="J6" s="276"/>
      <c r="K6" s="276"/>
      <c r="L6" s="276"/>
      <c r="M6" s="276"/>
      <c r="N6" s="185"/>
      <c r="O6" s="185"/>
      <c r="P6" s="185"/>
      <c r="Q6" s="185"/>
      <c r="R6" s="189"/>
      <c r="S6" s="188"/>
      <c r="T6" s="188"/>
      <c r="U6" s="188"/>
      <c r="V6" s="188"/>
      <c r="W6" s="188"/>
      <c r="X6" s="188"/>
      <c r="Y6" s="188"/>
      <c r="Z6" s="188"/>
      <c r="AA6" s="188"/>
      <c r="AB6" s="191"/>
      <c r="AC6" s="191"/>
      <c r="AD6" s="191"/>
      <c r="AE6" s="191"/>
      <c r="AF6" s="191"/>
      <c r="AG6" s="191"/>
      <c r="AH6" s="191"/>
    </row>
    <row r="7" spans="1:34" s="207" customFormat="1" ht="24.95" customHeight="1">
      <c r="A7" s="927" t="s">
        <v>576</v>
      </c>
      <c r="B7" s="927"/>
      <c r="C7" s="927"/>
      <c r="D7" s="373"/>
      <c r="E7" s="373"/>
      <c r="F7" s="276"/>
      <c r="G7" s="276"/>
      <c r="H7" s="276"/>
      <c r="I7" s="276"/>
      <c r="J7" s="276"/>
      <c r="K7" s="276"/>
      <c r="L7" s="276"/>
      <c r="M7" s="276"/>
      <c r="N7" s="271"/>
      <c r="O7" s="271"/>
      <c r="P7" s="271"/>
      <c r="Q7" s="271"/>
      <c r="R7" s="189"/>
      <c r="S7" s="188"/>
      <c r="T7" s="188"/>
      <c r="U7" s="188"/>
      <c r="V7" s="188"/>
      <c r="W7" s="188"/>
      <c r="X7" s="188"/>
      <c r="Y7" s="188"/>
      <c r="Z7" s="188"/>
      <c r="AA7" s="188"/>
      <c r="AB7" s="191"/>
      <c r="AC7" s="191"/>
      <c r="AD7" s="191"/>
      <c r="AE7" s="191"/>
      <c r="AF7" s="191"/>
      <c r="AG7" s="191"/>
      <c r="AH7" s="191"/>
    </row>
    <row r="8" spans="1:34" s="203" customFormat="1" ht="30" customHeight="1">
      <c r="A8" s="448" t="s">
        <v>575</v>
      </c>
      <c r="B8" s="449" t="s">
        <v>574</v>
      </c>
      <c r="C8" s="449"/>
      <c r="D8" s="449"/>
      <c r="E8" s="449"/>
      <c r="F8" s="450" t="s">
        <v>573</v>
      </c>
      <c r="G8" s="449"/>
      <c r="H8" s="449"/>
      <c r="I8" s="449"/>
      <c r="J8" s="449" t="s">
        <v>572</v>
      </c>
      <c r="K8" s="449"/>
      <c r="L8" s="449"/>
      <c r="M8" s="449"/>
      <c r="N8" s="449" t="s">
        <v>571</v>
      </c>
      <c r="O8" s="449"/>
      <c r="P8" s="449"/>
      <c r="Q8" s="454"/>
      <c r="R8" s="206"/>
      <c r="S8" s="205"/>
      <c r="T8" s="205"/>
      <c r="U8" s="205"/>
      <c r="V8" s="205"/>
      <c r="W8" s="205"/>
      <c r="X8" s="205"/>
      <c r="Y8" s="205"/>
      <c r="Z8" s="205"/>
      <c r="AA8" s="205"/>
      <c r="AB8" s="204"/>
      <c r="AC8" s="204"/>
      <c r="AD8" s="204"/>
      <c r="AE8" s="204"/>
      <c r="AF8" s="204"/>
      <c r="AG8" s="204"/>
      <c r="AH8" s="204"/>
    </row>
    <row r="9" spans="1:34" s="203" customFormat="1" ht="30" customHeight="1">
      <c r="A9" s="451" t="s">
        <v>570</v>
      </c>
      <c r="B9" s="865" t="s">
        <v>484</v>
      </c>
      <c r="C9" s="865" t="s">
        <v>483</v>
      </c>
      <c r="D9" s="865" t="s">
        <v>554</v>
      </c>
      <c r="E9" s="865" t="s">
        <v>40</v>
      </c>
      <c r="F9" s="864" t="s">
        <v>484</v>
      </c>
      <c r="G9" s="864" t="s">
        <v>483</v>
      </c>
      <c r="H9" s="865" t="s">
        <v>554</v>
      </c>
      <c r="I9" s="864" t="s">
        <v>40</v>
      </c>
      <c r="J9" s="864" t="s">
        <v>484</v>
      </c>
      <c r="K9" s="864" t="s">
        <v>483</v>
      </c>
      <c r="L9" s="865" t="s">
        <v>554</v>
      </c>
      <c r="M9" s="864" t="s">
        <v>40</v>
      </c>
      <c r="N9" s="864" t="s">
        <v>556</v>
      </c>
      <c r="O9" s="864" t="s">
        <v>483</v>
      </c>
      <c r="P9" s="865" t="s">
        <v>554</v>
      </c>
      <c r="Q9" s="455" t="s">
        <v>40</v>
      </c>
      <c r="R9" s="206"/>
      <c r="S9" s="205"/>
      <c r="T9" s="205"/>
      <c r="U9" s="205"/>
      <c r="V9" s="205"/>
      <c r="W9" s="205"/>
      <c r="X9" s="205"/>
      <c r="Y9" s="205"/>
      <c r="Z9" s="205"/>
      <c r="AA9" s="205"/>
      <c r="AB9" s="204"/>
      <c r="AC9" s="204"/>
      <c r="AD9" s="204"/>
      <c r="AE9" s="204"/>
      <c r="AF9" s="204"/>
      <c r="AG9" s="204"/>
      <c r="AH9" s="204"/>
    </row>
    <row r="10" spans="1:34" s="203" customFormat="1" ht="19.5" customHeight="1">
      <c r="A10" s="866"/>
      <c r="B10" s="354" t="s">
        <v>482</v>
      </c>
      <c r="C10" s="354" t="s">
        <v>481</v>
      </c>
      <c r="D10" s="354" t="s">
        <v>553</v>
      </c>
      <c r="E10" s="354" t="s">
        <v>41</v>
      </c>
      <c r="F10" s="354" t="s">
        <v>482</v>
      </c>
      <c r="G10" s="354" t="s">
        <v>481</v>
      </c>
      <c r="H10" s="354" t="s">
        <v>553</v>
      </c>
      <c r="I10" s="354" t="s">
        <v>41</v>
      </c>
      <c r="J10" s="354" t="s">
        <v>482</v>
      </c>
      <c r="K10" s="354" t="s">
        <v>481</v>
      </c>
      <c r="L10" s="354" t="s">
        <v>553</v>
      </c>
      <c r="M10" s="354" t="s">
        <v>41</v>
      </c>
      <c r="N10" s="354" t="s">
        <v>482</v>
      </c>
      <c r="O10" s="354" t="s">
        <v>481</v>
      </c>
      <c r="P10" s="354" t="s">
        <v>553</v>
      </c>
      <c r="Q10" s="456" t="s">
        <v>41</v>
      </c>
      <c r="R10" s="206"/>
      <c r="S10" s="205"/>
      <c r="T10" s="205"/>
      <c r="U10" s="205"/>
      <c r="V10" s="205"/>
      <c r="W10" s="205"/>
      <c r="X10" s="205"/>
      <c r="Y10" s="205"/>
      <c r="Z10" s="205"/>
      <c r="AA10" s="205"/>
      <c r="AB10" s="204"/>
      <c r="AC10" s="204"/>
      <c r="AD10" s="204"/>
      <c r="AE10" s="204"/>
      <c r="AF10" s="204"/>
      <c r="AG10" s="204"/>
      <c r="AH10" s="204"/>
    </row>
    <row r="11" spans="1:34" s="266" customFormat="1" ht="69" customHeight="1">
      <c r="A11" s="452">
        <v>2018</v>
      </c>
      <c r="B11" s="870">
        <v>167965</v>
      </c>
      <c r="C11" s="870">
        <v>1077055</v>
      </c>
      <c r="D11" s="870">
        <v>965411</v>
      </c>
      <c r="E11" s="871">
        <f>SUM(B11:D11)</f>
        <v>2210431</v>
      </c>
      <c r="F11" s="870">
        <v>467671</v>
      </c>
      <c r="G11" s="870">
        <v>32220207</v>
      </c>
      <c r="H11" s="870">
        <v>6509215</v>
      </c>
      <c r="I11" s="871">
        <f>SUM(F11:H11)</f>
        <v>39197093</v>
      </c>
      <c r="J11" s="870">
        <v>840</v>
      </c>
      <c r="K11" s="870">
        <v>94344</v>
      </c>
      <c r="L11" s="870">
        <v>13169</v>
      </c>
      <c r="M11" s="871">
        <f>SUM(J11:L11)</f>
        <v>108353</v>
      </c>
      <c r="N11" s="870">
        <v>4168</v>
      </c>
      <c r="O11" s="870">
        <v>154641</v>
      </c>
      <c r="P11" s="870">
        <v>503490</v>
      </c>
      <c r="Q11" s="871">
        <f>SUM(N11:P11)</f>
        <v>662299</v>
      </c>
      <c r="R11" s="201"/>
      <c r="S11" s="682"/>
      <c r="T11" s="200"/>
      <c r="U11" s="200"/>
      <c r="V11" s="200"/>
      <c r="W11" s="200"/>
      <c r="X11" s="200"/>
      <c r="Y11" s="200"/>
      <c r="Z11" s="200"/>
      <c r="AA11" s="200"/>
      <c r="AB11" s="199"/>
      <c r="AC11" s="199"/>
      <c r="AD11" s="199"/>
      <c r="AE11" s="199"/>
      <c r="AF11" s="199"/>
      <c r="AG11" s="199"/>
      <c r="AH11" s="199"/>
    </row>
    <row r="12" spans="1:34" s="266" customFormat="1" ht="69" customHeight="1">
      <c r="A12" s="453">
        <v>2019</v>
      </c>
      <c r="B12" s="685">
        <v>167965</v>
      </c>
      <c r="C12" s="685">
        <v>1205188</v>
      </c>
      <c r="D12" s="685">
        <v>997665</v>
      </c>
      <c r="E12" s="872">
        <f>SUM(B12:D12)</f>
        <v>2370818</v>
      </c>
      <c r="F12" s="685">
        <v>467671</v>
      </c>
      <c r="G12" s="685">
        <v>28852339</v>
      </c>
      <c r="H12" s="685">
        <v>13152274</v>
      </c>
      <c r="I12" s="872">
        <f>SUM(F12:H12)</f>
        <v>42472284</v>
      </c>
      <c r="J12" s="685">
        <v>840</v>
      </c>
      <c r="K12" s="685">
        <v>36004</v>
      </c>
      <c r="L12" s="685">
        <v>56396</v>
      </c>
      <c r="M12" s="872">
        <f>SUM(J12:L12)</f>
        <v>93240</v>
      </c>
      <c r="N12" s="685">
        <v>4168</v>
      </c>
      <c r="O12" s="685">
        <v>156685</v>
      </c>
      <c r="P12" s="685">
        <v>895358</v>
      </c>
      <c r="Q12" s="872">
        <f>SUM(N12:P12)</f>
        <v>1056211</v>
      </c>
      <c r="R12" s="201"/>
      <c r="S12" s="682"/>
      <c r="T12" s="200"/>
      <c r="U12" s="200"/>
      <c r="V12" s="200"/>
      <c r="W12" s="200"/>
      <c r="X12" s="200"/>
      <c r="Y12" s="200"/>
      <c r="Z12" s="200"/>
      <c r="AA12" s="200"/>
      <c r="AB12" s="199"/>
      <c r="AC12" s="199"/>
      <c r="AD12" s="199"/>
      <c r="AE12" s="199"/>
      <c r="AF12" s="199"/>
      <c r="AG12" s="199"/>
      <c r="AH12" s="199"/>
    </row>
    <row r="13" spans="1:34" s="462" customFormat="1" ht="11.25" customHeight="1">
      <c r="A13" s="429"/>
      <c r="B13" s="457"/>
      <c r="C13" s="457"/>
      <c r="D13" s="457"/>
      <c r="E13" s="458"/>
      <c r="F13" s="457"/>
      <c r="G13" s="457"/>
      <c r="H13" s="457"/>
      <c r="I13" s="458"/>
      <c r="J13" s="457"/>
      <c r="K13" s="457"/>
      <c r="L13" s="457"/>
      <c r="M13" s="458"/>
      <c r="N13" s="457"/>
      <c r="O13" s="457"/>
      <c r="P13" s="457"/>
      <c r="Q13" s="458"/>
      <c r="R13" s="459"/>
      <c r="S13" s="460"/>
      <c r="T13" s="460"/>
      <c r="U13" s="460"/>
      <c r="V13" s="460"/>
      <c r="W13" s="460"/>
      <c r="X13" s="460"/>
      <c r="Y13" s="460"/>
      <c r="Z13" s="460"/>
      <c r="AA13" s="460"/>
      <c r="AB13" s="461"/>
      <c r="AC13" s="461"/>
      <c r="AD13" s="461"/>
      <c r="AE13" s="461"/>
      <c r="AF13" s="461"/>
      <c r="AG13" s="461"/>
      <c r="AH13" s="461"/>
    </row>
    <row r="14" spans="1:34" s="191" customFormat="1" ht="16.5">
      <c r="A14" s="932" t="s">
        <v>569</v>
      </c>
      <c r="B14" s="932"/>
      <c r="C14" s="932"/>
      <c r="D14" s="932"/>
      <c r="E14" s="932"/>
      <c r="F14" s="932"/>
      <c r="G14" s="297"/>
      <c r="H14" s="297"/>
      <c r="I14" s="297"/>
      <c r="J14" s="297"/>
      <c r="K14" s="926" t="s">
        <v>568</v>
      </c>
      <c r="L14" s="926"/>
      <c r="M14" s="926"/>
      <c r="N14" s="926"/>
      <c r="O14" s="926"/>
      <c r="P14" s="926"/>
      <c r="Q14" s="926"/>
      <c r="X14" s="192"/>
      <c r="Y14" s="192"/>
      <c r="Z14" s="192"/>
      <c r="AA14" s="192"/>
    </row>
    <row r="15" spans="1:34" s="191" customFormat="1" ht="27.75" customHeight="1">
      <c r="A15" s="952" t="s">
        <v>366</v>
      </c>
      <c r="B15" s="952"/>
      <c r="C15" s="297"/>
      <c r="D15" s="297"/>
      <c r="E15" s="297"/>
      <c r="F15" s="297"/>
      <c r="G15" s="301"/>
      <c r="H15" s="301"/>
      <c r="I15" s="297"/>
      <c r="J15" s="297"/>
      <c r="K15" s="297"/>
      <c r="L15" s="297"/>
      <c r="M15" s="297"/>
      <c r="N15" s="926" t="s">
        <v>793</v>
      </c>
      <c r="O15" s="926"/>
      <c r="P15" s="926"/>
      <c r="Q15" s="926"/>
      <c r="X15" s="192"/>
      <c r="Y15" s="192"/>
      <c r="Z15" s="192"/>
      <c r="AA15" s="192"/>
    </row>
    <row r="16" spans="1:34" s="190" customFormat="1">
      <c r="A16" s="276"/>
      <c r="B16" s="276"/>
      <c r="C16" s="276"/>
      <c r="D16" s="276"/>
      <c r="E16" s="276"/>
      <c r="F16" s="276"/>
      <c r="G16" s="276"/>
      <c r="H16" s="276"/>
      <c r="I16" s="276"/>
      <c r="J16" s="276"/>
      <c r="K16" s="276"/>
      <c r="L16" s="276"/>
      <c r="M16" s="276"/>
      <c r="N16" s="185"/>
      <c r="O16" s="185"/>
      <c r="P16" s="185"/>
      <c r="Q16" s="185"/>
      <c r="R16" s="189"/>
      <c r="S16" s="188"/>
      <c r="T16" s="188"/>
      <c r="U16" s="188"/>
      <c r="V16" s="188"/>
      <c r="W16" s="188"/>
      <c r="X16" s="188"/>
      <c r="Y16" s="188"/>
      <c r="Z16" s="188"/>
      <c r="AA16" s="188"/>
      <c r="AB16" s="191"/>
      <c r="AC16" s="191"/>
      <c r="AD16" s="191"/>
      <c r="AE16" s="191"/>
      <c r="AF16" s="191"/>
      <c r="AG16" s="191"/>
      <c r="AH16" s="191"/>
    </row>
    <row r="17" spans="1:34" s="190" customFormat="1">
      <c r="A17" s="276"/>
      <c r="B17" s="276"/>
      <c r="C17" s="276"/>
      <c r="D17" s="276"/>
      <c r="E17" s="276"/>
      <c r="F17" s="276"/>
      <c r="G17" s="276"/>
      <c r="H17" s="276"/>
      <c r="I17" s="276"/>
      <c r="J17" s="276"/>
      <c r="K17" s="276"/>
      <c r="L17" s="276"/>
      <c r="M17" s="276"/>
      <c r="N17" s="185"/>
      <c r="O17" s="185"/>
      <c r="P17" s="185"/>
      <c r="Q17" s="185"/>
      <c r="R17" s="189"/>
      <c r="S17" s="188"/>
      <c r="T17" s="188"/>
      <c r="U17" s="188"/>
      <c r="V17" s="188"/>
      <c r="W17" s="188"/>
      <c r="X17" s="188"/>
      <c r="Y17" s="188"/>
      <c r="Z17" s="188"/>
      <c r="AA17" s="188"/>
      <c r="AB17" s="191"/>
      <c r="AC17" s="191"/>
      <c r="AD17" s="191"/>
      <c r="AE17" s="191"/>
      <c r="AF17" s="191"/>
      <c r="AG17" s="191"/>
      <c r="AH17" s="191"/>
    </row>
    <row r="18" spans="1:34" s="190" customFormat="1">
      <c r="A18" s="276"/>
      <c r="B18" s="276"/>
      <c r="C18" s="276"/>
      <c r="D18" s="276"/>
      <c r="E18" s="276"/>
      <c r="F18" s="276"/>
      <c r="G18" s="276"/>
      <c r="H18" s="276"/>
      <c r="I18" s="276"/>
      <c r="J18" s="276"/>
      <c r="K18" s="276"/>
      <c r="L18" s="276"/>
      <c r="M18" s="276"/>
      <c r="N18" s="185"/>
      <c r="O18" s="185"/>
      <c r="P18" s="185"/>
      <c r="Q18" s="185"/>
      <c r="R18" s="189"/>
      <c r="S18" s="188"/>
      <c r="T18" s="188"/>
      <c r="U18" s="188"/>
      <c r="V18" s="188"/>
      <c r="W18" s="188"/>
      <c r="X18" s="188"/>
      <c r="Y18" s="188"/>
      <c r="Z18" s="188"/>
      <c r="AA18" s="188"/>
      <c r="AB18" s="191"/>
      <c r="AC18" s="191"/>
      <c r="AD18" s="191"/>
      <c r="AE18" s="191"/>
      <c r="AF18" s="191"/>
      <c r="AG18" s="191"/>
      <c r="AH18" s="191"/>
    </row>
    <row r="19" spans="1:34" s="190" customFormat="1">
      <c r="A19" s="276"/>
      <c r="B19" s="276"/>
      <c r="C19" s="276"/>
      <c r="D19" s="276"/>
      <c r="E19" s="276"/>
      <c r="F19" s="276"/>
      <c r="G19" s="276"/>
      <c r="H19" s="276"/>
      <c r="I19" s="276"/>
      <c r="J19" s="276"/>
      <c r="K19" s="276"/>
      <c r="L19" s="276"/>
      <c r="M19" s="276"/>
      <c r="N19" s="185"/>
      <c r="O19" s="185"/>
      <c r="P19" s="185"/>
      <c r="Q19" s="185"/>
      <c r="R19" s="189"/>
      <c r="S19" s="188"/>
      <c r="T19" s="188"/>
      <c r="U19" s="188"/>
      <c r="V19" s="188"/>
      <c r="W19" s="188"/>
      <c r="X19" s="188"/>
      <c r="Y19" s="188"/>
      <c r="Z19" s="188"/>
      <c r="AA19" s="188"/>
      <c r="AB19" s="191"/>
      <c r="AC19" s="191"/>
      <c r="AD19" s="191"/>
      <c r="AE19" s="191"/>
      <c r="AF19" s="191"/>
      <c r="AG19" s="191"/>
      <c r="AH19" s="191"/>
    </row>
    <row r="20" spans="1:34" s="190" customFormat="1" ht="6.75" customHeight="1">
      <c r="A20" s="276"/>
      <c r="B20" s="276"/>
      <c r="C20" s="276"/>
      <c r="D20" s="276"/>
      <c r="E20" s="276"/>
      <c r="F20" s="276"/>
      <c r="G20" s="276"/>
      <c r="H20" s="276"/>
      <c r="I20" s="276"/>
      <c r="J20" s="276"/>
      <c r="K20" s="276"/>
      <c r="L20" s="276"/>
      <c r="M20" s="276"/>
      <c r="N20" s="185"/>
      <c r="O20" s="185"/>
      <c r="P20" s="185"/>
      <c r="Q20" s="185"/>
      <c r="R20" s="189"/>
      <c r="S20" s="188"/>
      <c r="T20" s="188"/>
      <c r="U20" s="188"/>
      <c r="V20" s="188"/>
      <c r="W20" s="188"/>
      <c r="X20" s="188"/>
      <c r="Y20" s="188"/>
      <c r="Z20" s="188"/>
      <c r="AA20" s="188"/>
      <c r="AB20" s="191"/>
      <c r="AC20" s="191"/>
      <c r="AD20" s="191"/>
      <c r="AE20" s="191"/>
      <c r="AF20" s="191"/>
      <c r="AG20" s="191"/>
      <c r="AH20" s="191"/>
    </row>
    <row r="21" spans="1:34" s="240" customFormat="1">
      <c r="A21" s="276"/>
      <c r="B21" s="276"/>
      <c r="C21" s="276"/>
      <c r="D21" s="276"/>
      <c r="E21" s="276"/>
      <c r="F21" s="276"/>
      <c r="G21" s="276"/>
      <c r="H21" s="276"/>
      <c r="I21" s="276"/>
      <c r="J21" s="276"/>
      <c r="K21" s="276"/>
      <c r="L21" s="276"/>
      <c r="M21" s="276"/>
      <c r="N21" s="185"/>
      <c r="O21" s="185"/>
      <c r="P21" s="185"/>
      <c r="Q21" s="185"/>
      <c r="R21" s="242"/>
      <c r="S21" s="241"/>
      <c r="T21" s="241"/>
      <c r="U21" s="241"/>
      <c r="V21" s="241"/>
      <c r="W21" s="241"/>
      <c r="X21" s="241"/>
      <c r="Y21" s="241"/>
      <c r="Z21" s="241"/>
      <c r="AA21" s="241"/>
    </row>
    <row r="22" spans="1:34" s="240" customFormat="1">
      <c r="A22" s="276"/>
      <c r="B22" s="276"/>
      <c r="C22" s="276"/>
      <c r="D22" s="276"/>
      <c r="E22" s="276"/>
      <c r="F22" s="276"/>
      <c r="G22" s="276"/>
      <c r="H22" s="276"/>
      <c r="I22" s="276"/>
      <c r="J22" s="276"/>
      <c r="K22" s="276"/>
      <c r="L22" s="276"/>
      <c r="M22" s="276"/>
      <c r="N22" s="185"/>
      <c r="O22" s="185"/>
      <c r="P22" s="185"/>
      <c r="Q22" s="185"/>
      <c r="R22" s="242"/>
      <c r="S22" s="241"/>
      <c r="T22" s="241"/>
      <c r="U22" s="241"/>
      <c r="V22" s="241"/>
      <c r="W22" s="241"/>
      <c r="X22" s="241"/>
      <c r="Y22" s="241"/>
      <c r="Z22" s="241"/>
      <c r="AA22" s="241"/>
    </row>
    <row r="23" spans="1:34" s="240" customFormat="1">
      <c r="A23" s="276"/>
      <c r="B23" s="276"/>
      <c r="C23" s="276"/>
      <c r="D23" s="276"/>
      <c r="E23" s="276"/>
      <c r="F23" s="276"/>
      <c r="G23" s="276"/>
      <c r="H23" s="276"/>
      <c r="I23" s="276"/>
      <c r="J23" s="276"/>
      <c r="K23" s="276"/>
      <c r="L23" s="276"/>
      <c r="M23" s="276"/>
      <c r="N23" s="185"/>
      <c r="O23" s="185"/>
      <c r="P23" s="185"/>
      <c r="Q23" s="185"/>
      <c r="R23" s="242"/>
      <c r="S23" s="241"/>
      <c r="T23" s="241"/>
      <c r="U23" s="241"/>
      <c r="V23" s="241"/>
      <c r="W23" s="241"/>
      <c r="X23" s="241"/>
      <c r="Y23" s="241"/>
      <c r="Z23" s="241"/>
      <c r="AA23" s="241"/>
    </row>
    <row r="24" spans="1:34" s="240" customFormat="1">
      <c r="A24" s="276"/>
      <c r="B24" s="276"/>
      <c r="C24" s="276"/>
      <c r="D24" s="276"/>
      <c r="E24" s="276"/>
      <c r="F24" s="276"/>
      <c r="G24" s="276"/>
      <c r="H24" s="276"/>
      <c r="I24" s="276"/>
      <c r="J24" s="276"/>
      <c r="K24" s="276"/>
      <c r="L24" s="276"/>
      <c r="M24" s="276"/>
      <c r="N24" s="185"/>
      <c r="O24" s="185"/>
      <c r="P24" s="185"/>
      <c r="Q24" s="185"/>
      <c r="R24" s="242"/>
      <c r="S24" s="241"/>
      <c r="T24" s="241"/>
      <c r="U24" s="241"/>
      <c r="V24" s="241"/>
      <c r="W24" s="241"/>
      <c r="X24" s="241"/>
      <c r="Y24" s="241"/>
      <c r="Z24" s="241"/>
      <c r="AA24" s="241"/>
    </row>
    <row r="25" spans="1:34" s="240" customFormat="1">
      <c r="A25" s="276"/>
      <c r="B25" s="276"/>
      <c r="C25" s="276"/>
      <c r="D25" s="276"/>
      <c r="E25" s="276"/>
      <c r="F25" s="276"/>
      <c r="G25" s="276"/>
      <c r="H25" s="276"/>
      <c r="I25" s="276"/>
      <c r="J25" s="276"/>
      <c r="K25" s="276"/>
      <c r="L25" s="276"/>
      <c r="M25" s="276"/>
      <c r="N25" s="185"/>
      <c r="O25" s="185"/>
      <c r="P25" s="185"/>
      <c r="Q25" s="185"/>
      <c r="R25" s="242"/>
      <c r="S25" s="241"/>
      <c r="T25" s="241"/>
      <c r="U25" s="241"/>
      <c r="V25" s="241"/>
      <c r="W25" s="241"/>
      <c r="X25" s="241"/>
      <c r="Y25" s="241"/>
      <c r="Z25" s="241"/>
      <c r="AA25" s="241"/>
    </row>
    <row r="26" spans="1:34" s="190" customFormat="1">
      <c r="A26" s="276"/>
      <c r="B26" s="276"/>
      <c r="C26" s="276"/>
      <c r="D26" s="276"/>
      <c r="E26" s="276"/>
      <c r="F26" s="276"/>
      <c r="G26" s="276"/>
      <c r="H26" s="276"/>
      <c r="I26" s="276"/>
      <c r="J26" s="276"/>
      <c r="K26" s="276"/>
      <c r="L26" s="276"/>
      <c r="M26" s="276"/>
      <c r="N26" s="185"/>
      <c r="O26" s="185"/>
      <c r="P26" s="185"/>
      <c r="Q26" s="185"/>
      <c r="R26" s="189"/>
      <c r="S26" s="188"/>
      <c r="T26" s="188"/>
      <c r="U26" s="188"/>
      <c r="V26" s="188"/>
      <c r="W26" s="188"/>
      <c r="X26" s="188"/>
      <c r="Y26" s="188"/>
      <c r="Z26" s="188"/>
      <c r="AA26" s="188"/>
      <c r="AB26" s="191"/>
      <c r="AC26" s="191"/>
      <c r="AD26" s="191"/>
      <c r="AE26" s="191"/>
      <c r="AF26" s="191"/>
      <c r="AG26" s="191"/>
      <c r="AH26" s="191"/>
    </row>
    <row r="27" spans="1:34" s="190" customFormat="1">
      <c r="A27" s="276"/>
      <c r="B27" s="276"/>
      <c r="C27" s="276"/>
      <c r="D27" s="276"/>
      <c r="E27" s="276"/>
      <c r="F27" s="276"/>
      <c r="G27" s="276"/>
      <c r="H27" s="276"/>
      <c r="I27" s="276"/>
      <c r="J27" s="276"/>
      <c r="K27" s="276"/>
      <c r="L27" s="276"/>
      <c r="M27" s="276"/>
      <c r="N27" s="185"/>
      <c r="O27" s="185"/>
      <c r="P27" s="185"/>
      <c r="Q27" s="185"/>
      <c r="R27" s="189"/>
      <c r="S27" s="188"/>
      <c r="T27" s="188"/>
      <c r="U27" s="188"/>
      <c r="V27" s="188"/>
      <c r="W27" s="188"/>
      <c r="X27" s="188"/>
      <c r="Y27" s="188"/>
      <c r="Z27" s="188"/>
      <c r="AA27" s="188"/>
      <c r="AB27" s="191"/>
      <c r="AC27" s="191"/>
      <c r="AD27" s="191"/>
      <c r="AE27" s="191"/>
      <c r="AF27" s="191"/>
      <c r="AG27" s="191"/>
      <c r="AH27" s="191"/>
    </row>
    <row r="28" spans="1:34" s="190" customFormat="1">
      <c r="A28" s="276"/>
      <c r="B28" s="276"/>
      <c r="C28" s="276"/>
      <c r="D28" s="276"/>
      <c r="E28" s="276"/>
      <c r="F28" s="276"/>
      <c r="G28" s="276"/>
      <c r="H28" s="276"/>
      <c r="I28" s="276"/>
      <c r="J28" s="276"/>
      <c r="K28" s="276"/>
      <c r="L28" s="276"/>
      <c r="M28" s="276"/>
      <c r="N28" s="185"/>
      <c r="O28" s="185"/>
      <c r="P28" s="185"/>
      <c r="Q28" s="185"/>
      <c r="R28" s="189"/>
      <c r="S28" s="188"/>
      <c r="T28" s="188"/>
      <c r="U28" s="188"/>
      <c r="V28" s="188"/>
      <c r="W28" s="188"/>
      <c r="X28" s="188"/>
      <c r="Y28" s="188"/>
      <c r="Z28" s="188"/>
      <c r="AA28" s="188"/>
      <c r="AB28" s="191"/>
      <c r="AC28" s="191"/>
      <c r="AD28" s="191"/>
      <c r="AE28" s="191"/>
      <c r="AF28" s="191"/>
      <c r="AG28" s="191"/>
      <c r="AH28" s="191"/>
    </row>
    <row r="29" spans="1:34" s="190" customFormat="1">
      <c r="A29" s="276"/>
      <c r="B29" s="276"/>
      <c r="C29" s="276"/>
      <c r="D29" s="276"/>
      <c r="E29" s="276"/>
      <c r="F29" s="276"/>
      <c r="G29" s="276"/>
      <c r="H29" s="276"/>
      <c r="I29" s="276"/>
      <c r="J29" s="276"/>
      <c r="K29" s="276"/>
      <c r="L29" s="276"/>
      <c r="M29" s="276"/>
      <c r="N29" s="185"/>
      <c r="O29" s="185"/>
      <c r="P29" s="185"/>
      <c r="Q29" s="185"/>
      <c r="R29" s="189"/>
      <c r="S29" s="188"/>
      <c r="T29" s="188"/>
      <c r="U29" s="188"/>
      <c r="V29" s="188"/>
      <c r="W29" s="188"/>
      <c r="X29" s="188"/>
      <c r="Y29" s="188"/>
      <c r="Z29" s="188"/>
      <c r="AA29" s="188"/>
      <c r="AB29" s="191"/>
      <c r="AC29" s="191"/>
      <c r="AD29" s="191"/>
      <c r="AE29" s="191"/>
      <c r="AF29" s="191"/>
      <c r="AG29" s="191"/>
      <c r="AH29" s="191"/>
    </row>
    <row r="30" spans="1:34" s="186" customFormat="1">
      <c r="A30" s="276"/>
      <c r="B30" s="276"/>
      <c r="C30" s="276"/>
      <c r="D30" s="276"/>
      <c r="E30" s="276"/>
      <c r="F30" s="276"/>
      <c r="G30" s="276"/>
      <c r="H30" s="276"/>
      <c r="I30" s="276"/>
      <c r="J30" s="276"/>
      <c r="K30" s="276"/>
      <c r="L30" s="276"/>
      <c r="M30" s="276"/>
      <c r="N30" s="185"/>
      <c r="O30" s="185"/>
      <c r="P30" s="185"/>
      <c r="Q30" s="185"/>
      <c r="R30" s="189"/>
      <c r="S30" s="188"/>
      <c r="T30" s="188"/>
      <c r="U30" s="188"/>
      <c r="V30" s="188"/>
      <c r="W30" s="188"/>
      <c r="X30" s="188"/>
      <c r="Y30" s="188"/>
      <c r="Z30" s="188"/>
      <c r="AA30" s="188"/>
      <c r="AB30" s="187"/>
      <c r="AC30" s="187"/>
      <c r="AD30" s="187"/>
      <c r="AE30" s="187"/>
      <c r="AF30" s="187"/>
      <c r="AG30" s="187"/>
      <c r="AH30" s="187"/>
    </row>
    <row r="31" spans="1:34" s="186" customFormat="1">
      <c r="A31" s="276"/>
      <c r="B31" s="276"/>
      <c r="C31" s="276"/>
      <c r="D31" s="276"/>
      <c r="E31" s="276"/>
      <c r="F31" s="276"/>
      <c r="G31" s="276"/>
      <c r="H31" s="276"/>
      <c r="I31" s="276"/>
      <c r="J31" s="276"/>
      <c r="K31" s="276"/>
      <c r="L31" s="276"/>
      <c r="M31" s="276"/>
      <c r="N31" s="185"/>
      <c r="O31" s="185"/>
      <c r="P31" s="185"/>
      <c r="Q31" s="185"/>
      <c r="R31" s="189"/>
      <c r="S31" s="188"/>
      <c r="T31" s="188"/>
      <c r="U31" s="188"/>
      <c r="V31" s="188"/>
      <c r="W31" s="188"/>
      <c r="X31" s="188"/>
      <c r="Y31" s="188"/>
      <c r="Z31" s="188"/>
      <c r="AA31" s="188"/>
      <c r="AB31" s="187"/>
      <c r="AC31" s="187"/>
      <c r="AD31" s="187"/>
      <c r="AE31" s="187"/>
      <c r="AF31" s="187"/>
      <c r="AG31" s="187"/>
      <c r="AH31" s="187"/>
    </row>
    <row r="32" spans="1:34" s="186" customFormat="1">
      <c r="A32" s="276"/>
      <c r="B32" s="276"/>
      <c r="C32" s="276"/>
      <c r="D32" s="276"/>
      <c r="E32" s="276"/>
      <c r="F32" s="276"/>
      <c r="G32" s="276"/>
      <c r="H32" s="276"/>
      <c r="I32" s="276"/>
      <c r="J32" s="276"/>
      <c r="K32" s="276"/>
      <c r="L32" s="276"/>
      <c r="M32" s="276"/>
      <c r="N32" s="185"/>
      <c r="O32" s="185"/>
      <c r="P32" s="185"/>
      <c r="Q32" s="185"/>
      <c r="R32" s="189"/>
      <c r="S32" s="188"/>
      <c r="T32" s="188"/>
      <c r="U32" s="188"/>
      <c r="V32" s="188"/>
      <c r="W32" s="188"/>
      <c r="X32" s="188"/>
      <c r="Y32" s="188"/>
      <c r="Z32" s="188"/>
      <c r="AA32" s="188"/>
      <c r="AB32" s="187"/>
      <c r="AC32" s="187"/>
      <c r="AD32" s="187"/>
      <c r="AE32" s="187"/>
      <c r="AF32" s="187"/>
      <c r="AG32" s="187"/>
      <c r="AH32" s="187"/>
    </row>
    <row r="33" spans="1:34" s="186" customFormat="1">
      <c r="A33" s="276"/>
      <c r="B33" s="276"/>
      <c r="C33" s="276"/>
      <c r="D33" s="276"/>
      <c r="E33" s="276"/>
      <c r="F33" s="276"/>
      <c r="G33" s="276"/>
      <c r="H33" s="276"/>
      <c r="I33" s="276"/>
      <c r="J33" s="276"/>
      <c r="K33" s="276"/>
      <c r="L33" s="276"/>
      <c r="M33" s="276"/>
      <c r="N33" s="185"/>
      <c r="O33" s="185"/>
      <c r="P33" s="185"/>
      <c r="Q33" s="185"/>
      <c r="R33" s="189"/>
      <c r="S33" s="188"/>
      <c r="T33" s="188"/>
      <c r="U33" s="188"/>
      <c r="V33" s="188"/>
      <c r="W33" s="188"/>
      <c r="X33" s="188"/>
      <c r="Y33" s="188"/>
      <c r="Z33" s="188"/>
      <c r="AA33" s="188"/>
      <c r="AB33" s="187"/>
      <c r="AC33" s="187"/>
      <c r="AD33" s="187"/>
      <c r="AE33" s="187"/>
      <c r="AF33" s="187"/>
      <c r="AG33" s="187"/>
      <c r="AH33" s="187"/>
    </row>
    <row r="34" spans="1:34" s="186" customFormat="1">
      <c r="A34" s="276"/>
      <c r="B34" s="276"/>
      <c r="C34" s="276"/>
      <c r="D34" s="276"/>
      <c r="E34" s="276"/>
      <c r="F34" s="276"/>
      <c r="G34" s="276"/>
      <c r="H34" s="276"/>
      <c r="I34" s="276"/>
      <c r="J34" s="276"/>
      <c r="K34" s="276"/>
      <c r="L34" s="276"/>
      <c r="M34" s="276"/>
      <c r="N34" s="185"/>
      <c r="O34" s="185"/>
      <c r="P34" s="185"/>
      <c r="Q34" s="185"/>
      <c r="R34" s="189"/>
      <c r="S34" s="188"/>
      <c r="T34" s="188"/>
      <c r="U34" s="188"/>
      <c r="V34" s="188"/>
      <c r="W34" s="188"/>
      <c r="X34" s="188"/>
      <c r="Y34" s="188"/>
      <c r="Z34" s="188"/>
      <c r="AA34" s="188"/>
      <c r="AB34" s="187"/>
      <c r="AC34" s="187"/>
      <c r="AD34" s="187"/>
      <c r="AE34" s="187"/>
      <c r="AF34" s="187"/>
      <c r="AG34" s="187"/>
      <c r="AH34" s="187"/>
    </row>
    <row r="35" spans="1:34" s="186" customFormat="1">
      <c r="A35" s="276"/>
      <c r="B35" s="276"/>
      <c r="C35" s="276"/>
      <c r="D35" s="276"/>
      <c r="E35" s="276"/>
      <c r="F35" s="276"/>
      <c r="G35" s="276"/>
      <c r="H35" s="276"/>
      <c r="I35" s="276"/>
      <c r="J35" s="276"/>
      <c r="K35" s="276"/>
      <c r="L35" s="276"/>
      <c r="M35" s="276"/>
      <c r="N35" s="185"/>
      <c r="O35" s="185"/>
      <c r="P35" s="185"/>
      <c r="Q35" s="185"/>
      <c r="R35" s="189"/>
      <c r="S35" s="188"/>
      <c r="T35" s="188"/>
      <c r="U35" s="188"/>
      <c r="V35" s="188"/>
      <c r="W35" s="188"/>
      <c r="X35" s="188"/>
      <c r="Y35" s="188"/>
      <c r="Z35" s="188"/>
      <c r="AA35" s="188"/>
      <c r="AB35" s="187"/>
      <c r="AC35" s="187"/>
      <c r="AD35" s="187"/>
      <c r="AE35" s="187"/>
      <c r="AF35" s="187"/>
      <c r="AG35" s="187"/>
      <c r="AH35" s="187"/>
    </row>
    <row r="36" spans="1:34" s="186" customFormat="1">
      <c r="A36" s="276"/>
      <c r="B36" s="276"/>
      <c r="C36" s="276"/>
      <c r="D36" s="276"/>
      <c r="E36" s="276"/>
      <c r="F36" s="276"/>
      <c r="G36" s="276"/>
      <c r="H36" s="276"/>
      <c r="I36" s="276"/>
      <c r="J36" s="276"/>
      <c r="K36" s="276"/>
      <c r="L36" s="276"/>
      <c r="M36" s="276"/>
      <c r="N36" s="185"/>
      <c r="O36" s="185"/>
      <c r="P36" s="185"/>
      <c r="Q36" s="185"/>
      <c r="R36" s="189"/>
      <c r="S36" s="188"/>
      <c r="T36" s="188"/>
      <c r="U36" s="188"/>
      <c r="V36" s="188"/>
      <c r="W36" s="188"/>
      <c r="X36" s="188"/>
      <c r="Y36" s="188"/>
      <c r="Z36" s="188"/>
      <c r="AA36" s="188"/>
      <c r="AB36" s="187"/>
      <c r="AC36" s="187"/>
      <c r="AD36" s="187"/>
      <c r="AE36" s="187"/>
      <c r="AF36" s="187"/>
      <c r="AG36" s="187"/>
      <c r="AH36" s="187"/>
    </row>
    <row r="37" spans="1:34" s="186" customFormat="1">
      <c r="A37" s="276"/>
      <c r="B37" s="276"/>
      <c r="C37" s="276"/>
      <c r="D37" s="276"/>
      <c r="E37" s="276"/>
      <c r="F37" s="276"/>
      <c r="G37" s="276"/>
      <c r="H37" s="276"/>
      <c r="I37" s="276"/>
      <c r="J37" s="276"/>
      <c r="K37" s="276"/>
      <c r="L37" s="276"/>
      <c r="M37" s="276"/>
      <c r="N37" s="185"/>
      <c r="O37" s="185"/>
      <c r="P37" s="185"/>
      <c r="Q37" s="185"/>
      <c r="R37" s="189"/>
      <c r="S37" s="188"/>
      <c r="T37" s="188"/>
      <c r="U37" s="188"/>
      <c r="V37" s="188"/>
      <c r="W37" s="188"/>
      <c r="X37" s="188"/>
      <c r="Y37" s="188"/>
      <c r="Z37" s="188"/>
      <c r="AA37" s="188"/>
      <c r="AB37" s="187"/>
      <c r="AC37" s="187"/>
      <c r="AD37" s="187"/>
      <c r="AE37" s="187"/>
      <c r="AF37" s="187"/>
      <c r="AG37" s="187"/>
      <c r="AH37" s="187"/>
    </row>
    <row r="38" spans="1:34" s="186" customFormat="1">
      <c r="A38" s="276"/>
      <c r="B38" s="276"/>
      <c r="C38" s="276"/>
      <c r="D38" s="276"/>
      <c r="E38" s="276"/>
      <c r="F38" s="276"/>
      <c r="G38" s="276"/>
      <c r="H38" s="276"/>
      <c r="I38" s="276"/>
      <c r="J38" s="276"/>
      <c r="K38" s="276"/>
      <c r="L38" s="276"/>
      <c r="M38" s="276"/>
      <c r="N38" s="185"/>
      <c r="O38" s="185"/>
      <c r="P38" s="185"/>
      <c r="Q38" s="185"/>
      <c r="R38" s="189"/>
      <c r="S38" s="188"/>
      <c r="T38" s="188"/>
      <c r="U38" s="188"/>
      <c r="V38" s="188"/>
      <c r="W38" s="188"/>
      <c r="X38" s="188"/>
      <c r="Y38" s="188"/>
      <c r="Z38" s="188"/>
      <c r="AA38" s="188"/>
      <c r="AB38" s="187"/>
      <c r="AC38" s="187"/>
      <c r="AD38" s="187"/>
      <c r="AE38" s="187"/>
      <c r="AF38" s="187"/>
      <c r="AG38" s="187"/>
      <c r="AH38" s="187"/>
    </row>
    <row r="39" spans="1:34" s="186" customFormat="1">
      <c r="A39" s="276"/>
      <c r="B39" s="276"/>
      <c r="C39" s="276"/>
      <c r="D39" s="276"/>
      <c r="E39" s="276"/>
      <c r="F39" s="276"/>
      <c r="G39" s="276"/>
      <c r="H39" s="276"/>
      <c r="I39" s="276"/>
      <c r="J39" s="276"/>
      <c r="K39" s="276"/>
      <c r="L39" s="276"/>
      <c r="M39" s="276"/>
      <c r="N39" s="185"/>
      <c r="O39" s="185"/>
      <c r="P39" s="185"/>
      <c r="Q39" s="185"/>
      <c r="R39" s="189"/>
      <c r="S39" s="188"/>
      <c r="T39" s="188"/>
      <c r="U39" s="188"/>
      <c r="V39" s="188"/>
      <c r="W39" s="188"/>
      <c r="X39" s="188"/>
      <c r="Y39" s="188"/>
      <c r="Z39" s="188"/>
      <c r="AA39" s="188"/>
      <c r="AB39" s="187"/>
      <c r="AC39" s="187"/>
      <c r="AD39" s="187"/>
      <c r="AE39" s="187"/>
      <c r="AF39" s="187"/>
      <c r="AG39" s="187"/>
      <c r="AH39" s="187"/>
    </row>
    <row r="40" spans="1:34" s="186" customFormat="1">
      <c r="A40" s="276"/>
      <c r="B40" s="276"/>
      <c r="C40" s="276"/>
      <c r="D40" s="276"/>
      <c r="E40" s="276"/>
      <c r="F40" s="276"/>
      <c r="G40" s="276"/>
      <c r="H40" s="276"/>
      <c r="I40" s="276"/>
      <c r="J40" s="276"/>
      <c r="K40" s="276"/>
      <c r="L40" s="276"/>
      <c r="M40" s="276"/>
      <c r="N40" s="185"/>
      <c r="O40" s="185"/>
      <c r="P40" s="185"/>
      <c r="Q40" s="185"/>
      <c r="R40" s="189"/>
      <c r="S40" s="188"/>
      <c r="T40" s="188"/>
      <c r="U40" s="188"/>
      <c r="V40" s="188"/>
      <c r="W40" s="188"/>
      <c r="X40" s="188"/>
      <c r="Y40" s="188"/>
      <c r="Z40" s="188"/>
      <c r="AA40" s="188"/>
      <c r="AB40" s="187"/>
      <c r="AC40" s="187"/>
      <c r="AD40" s="187"/>
      <c r="AE40" s="187"/>
      <c r="AF40" s="187"/>
      <c r="AG40" s="187"/>
      <c r="AH40" s="187"/>
    </row>
    <row r="41" spans="1:34" s="186" customFormat="1">
      <c r="A41" s="276"/>
      <c r="B41" s="276"/>
      <c r="C41" s="276"/>
      <c r="D41" s="276"/>
      <c r="E41" s="276"/>
      <c r="F41" s="276"/>
      <c r="G41" s="276"/>
      <c r="H41" s="276"/>
      <c r="I41" s="276"/>
      <c r="J41" s="276"/>
      <c r="K41" s="276"/>
      <c r="L41" s="276"/>
      <c r="M41" s="276"/>
      <c r="N41" s="185"/>
      <c r="O41" s="185"/>
      <c r="P41" s="185"/>
      <c r="Q41" s="185"/>
      <c r="R41" s="189"/>
      <c r="S41" s="188"/>
      <c r="T41" s="188"/>
      <c r="U41" s="188"/>
      <c r="V41" s="188"/>
      <c r="W41" s="188"/>
      <c r="X41" s="188"/>
      <c r="Y41" s="188"/>
      <c r="Z41" s="188"/>
      <c r="AA41" s="188"/>
      <c r="AB41" s="187"/>
      <c r="AC41" s="187"/>
      <c r="AD41" s="187"/>
      <c r="AE41" s="187"/>
      <c r="AF41" s="187"/>
      <c r="AG41" s="187"/>
      <c r="AH41" s="187"/>
    </row>
    <row r="42" spans="1:34" s="186" customFormat="1">
      <c r="A42" s="276"/>
      <c r="B42" s="276"/>
      <c r="C42" s="276"/>
      <c r="D42" s="276"/>
      <c r="E42" s="276"/>
      <c r="F42" s="276"/>
      <c r="G42" s="276"/>
      <c r="H42" s="276"/>
      <c r="I42" s="276"/>
      <c r="J42" s="276"/>
      <c r="K42" s="276"/>
      <c r="L42" s="276"/>
      <c r="M42" s="276"/>
      <c r="N42" s="185"/>
      <c r="O42" s="185"/>
      <c r="P42" s="185"/>
      <c r="Q42" s="185"/>
      <c r="R42" s="189"/>
      <c r="S42" s="188"/>
      <c r="T42" s="188"/>
      <c r="U42" s="188"/>
      <c r="V42" s="188"/>
      <c r="W42" s="188"/>
      <c r="X42" s="188"/>
      <c r="Y42" s="188"/>
      <c r="Z42" s="188"/>
      <c r="AA42" s="188"/>
      <c r="AB42" s="187"/>
      <c r="AC42" s="187"/>
      <c r="AD42" s="187"/>
      <c r="AE42" s="187"/>
      <c r="AF42" s="187"/>
      <c r="AG42" s="187"/>
      <c r="AH42" s="187"/>
    </row>
    <row r="43" spans="1:34" s="186" customFormat="1">
      <c r="A43" s="276"/>
      <c r="B43" s="276"/>
      <c r="C43" s="276"/>
      <c r="D43" s="276"/>
      <c r="E43" s="276"/>
      <c r="F43" s="276"/>
      <c r="G43" s="276"/>
      <c r="H43" s="276"/>
      <c r="I43" s="276"/>
      <c r="J43" s="276"/>
      <c r="K43" s="276"/>
      <c r="L43" s="276"/>
      <c r="M43" s="276"/>
      <c r="N43" s="185"/>
      <c r="O43" s="185"/>
      <c r="P43" s="185"/>
      <c r="Q43" s="185"/>
      <c r="R43" s="189"/>
      <c r="S43" s="188"/>
      <c r="T43" s="188"/>
      <c r="U43" s="188"/>
      <c r="V43" s="188"/>
      <c r="W43" s="188"/>
      <c r="X43" s="188"/>
      <c r="Y43" s="188"/>
      <c r="Z43" s="188"/>
      <c r="AA43" s="188"/>
      <c r="AB43" s="187"/>
      <c r="AC43" s="187"/>
      <c r="AD43" s="187"/>
      <c r="AE43" s="187"/>
      <c r="AF43" s="187"/>
      <c r="AG43" s="187"/>
      <c r="AH43" s="187"/>
    </row>
    <row r="44" spans="1:34" s="186" customFormat="1">
      <c r="A44" s="276"/>
      <c r="B44" s="276"/>
      <c r="C44" s="276"/>
      <c r="D44" s="276"/>
      <c r="E44" s="276"/>
      <c r="F44" s="276"/>
      <c r="G44" s="276"/>
      <c r="H44" s="276"/>
      <c r="I44" s="276"/>
      <c r="J44" s="276"/>
      <c r="K44" s="276"/>
      <c r="L44" s="276"/>
      <c r="M44" s="276"/>
      <c r="N44" s="185"/>
      <c r="O44" s="185"/>
      <c r="P44" s="185"/>
      <c r="Q44" s="185"/>
      <c r="R44" s="189"/>
      <c r="S44" s="188"/>
      <c r="T44" s="188"/>
      <c r="U44" s="188"/>
      <c r="V44" s="188"/>
      <c r="W44" s="188"/>
      <c r="X44" s="188"/>
      <c r="Y44" s="188"/>
      <c r="Z44" s="188"/>
      <c r="AA44" s="188"/>
      <c r="AB44" s="187"/>
      <c r="AC44" s="187"/>
      <c r="AD44" s="187"/>
      <c r="AE44" s="187"/>
      <c r="AF44" s="187"/>
      <c r="AG44" s="187"/>
      <c r="AH44" s="187"/>
    </row>
    <row r="45" spans="1:34" s="186" customFormat="1">
      <c r="A45" s="276"/>
      <c r="B45" s="276"/>
      <c r="C45" s="276"/>
      <c r="D45" s="276"/>
      <c r="E45" s="276"/>
      <c r="F45" s="276"/>
      <c r="G45" s="276"/>
      <c r="H45" s="276"/>
      <c r="I45" s="276"/>
      <c r="J45" s="276"/>
      <c r="K45" s="276"/>
      <c r="L45" s="276"/>
      <c r="M45" s="276"/>
      <c r="N45" s="185"/>
      <c r="O45" s="185"/>
      <c r="P45" s="185"/>
      <c r="Q45" s="185"/>
      <c r="R45" s="189"/>
      <c r="S45" s="188"/>
      <c r="T45" s="188"/>
      <c r="U45" s="188"/>
      <c r="V45" s="188"/>
      <c r="W45" s="188"/>
      <c r="X45" s="188"/>
      <c r="Y45" s="188"/>
      <c r="Z45" s="188"/>
      <c r="AA45" s="188"/>
      <c r="AB45" s="187"/>
      <c r="AC45" s="187"/>
      <c r="AD45" s="187"/>
      <c r="AE45" s="187"/>
      <c r="AF45" s="187"/>
      <c r="AG45" s="187"/>
      <c r="AH45" s="187"/>
    </row>
    <row r="46" spans="1:34" s="186" customFormat="1">
      <c r="A46" s="276"/>
      <c r="B46" s="276"/>
      <c r="C46" s="276"/>
      <c r="D46" s="276"/>
      <c r="E46" s="276"/>
      <c r="F46" s="276"/>
      <c r="G46" s="276"/>
      <c r="H46" s="276"/>
      <c r="I46" s="276"/>
      <c r="J46" s="276"/>
      <c r="K46" s="276"/>
      <c r="L46" s="276"/>
      <c r="M46" s="276"/>
      <c r="N46" s="185"/>
      <c r="O46" s="185"/>
      <c r="P46" s="185"/>
      <c r="Q46" s="185"/>
      <c r="R46" s="189"/>
      <c r="S46" s="188"/>
      <c r="T46" s="188"/>
      <c r="U46" s="188"/>
      <c r="V46" s="188"/>
      <c r="W46" s="188"/>
      <c r="X46" s="188"/>
      <c r="Y46" s="188"/>
      <c r="Z46" s="188"/>
      <c r="AA46" s="188"/>
      <c r="AB46" s="187"/>
      <c r="AC46" s="187"/>
      <c r="AD46" s="187"/>
      <c r="AE46" s="187"/>
      <c r="AF46" s="187"/>
      <c r="AG46" s="187"/>
      <c r="AH46" s="187"/>
    </row>
    <row r="47" spans="1:34" s="186" customFormat="1">
      <c r="A47" s="276"/>
      <c r="B47" s="276"/>
      <c r="C47" s="276"/>
      <c r="D47" s="276"/>
      <c r="E47" s="276"/>
      <c r="F47" s="276"/>
      <c r="G47" s="276"/>
      <c r="H47" s="276"/>
      <c r="I47" s="276"/>
      <c r="J47" s="276"/>
      <c r="K47" s="276"/>
      <c r="L47" s="276"/>
      <c r="M47" s="276"/>
      <c r="N47" s="185"/>
      <c r="O47" s="185"/>
      <c r="P47" s="185"/>
      <c r="Q47" s="185"/>
      <c r="R47" s="189"/>
      <c r="S47" s="188"/>
      <c r="T47" s="188"/>
      <c r="U47" s="188"/>
      <c r="V47" s="188"/>
      <c r="W47" s="188"/>
      <c r="X47" s="188"/>
      <c r="Y47" s="188"/>
      <c r="Z47" s="188"/>
      <c r="AA47" s="188"/>
      <c r="AB47" s="187"/>
      <c r="AC47" s="187"/>
      <c r="AD47" s="187"/>
      <c r="AE47" s="187"/>
      <c r="AF47" s="187"/>
      <c r="AG47" s="187"/>
      <c r="AH47" s="187"/>
    </row>
    <row r="48" spans="1:34" s="186" customFormat="1">
      <c r="A48" s="276"/>
      <c r="B48" s="276"/>
      <c r="C48" s="276"/>
      <c r="D48" s="276"/>
      <c r="E48" s="276"/>
      <c r="F48" s="276"/>
      <c r="G48" s="276"/>
      <c r="H48" s="276"/>
      <c r="I48" s="276"/>
      <c r="J48" s="276"/>
      <c r="K48" s="276"/>
      <c r="L48" s="276"/>
      <c r="M48" s="276"/>
      <c r="N48" s="185"/>
      <c r="O48" s="185"/>
      <c r="P48" s="185"/>
      <c r="Q48" s="185"/>
      <c r="R48" s="189"/>
      <c r="S48" s="188"/>
      <c r="T48" s="188"/>
      <c r="U48" s="188"/>
      <c r="V48" s="188"/>
      <c r="W48" s="188"/>
      <c r="X48" s="188"/>
      <c r="Y48" s="188"/>
      <c r="Z48" s="188"/>
      <c r="AA48" s="188"/>
      <c r="AB48" s="187"/>
      <c r="AC48" s="187"/>
      <c r="AD48" s="187"/>
      <c r="AE48" s="187"/>
      <c r="AF48" s="187"/>
      <c r="AG48" s="187"/>
      <c r="AH48" s="187"/>
    </row>
    <row r="49" spans="1:34" s="186" customFormat="1">
      <c r="A49" s="276"/>
      <c r="B49" s="276"/>
      <c r="C49" s="276"/>
      <c r="D49" s="276"/>
      <c r="E49" s="276"/>
      <c r="F49" s="276"/>
      <c r="G49" s="276"/>
      <c r="H49" s="276"/>
      <c r="I49" s="276"/>
      <c r="J49" s="276"/>
      <c r="K49" s="276"/>
      <c r="L49" s="276"/>
      <c r="M49" s="276"/>
      <c r="N49" s="185"/>
      <c r="O49" s="185"/>
      <c r="P49" s="185"/>
      <c r="Q49" s="185"/>
      <c r="R49" s="189"/>
      <c r="S49" s="188"/>
      <c r="T49" s="188"/>
      <c r="U49" s="188"/>
      <c r="V49" s="188"/>
      <c r="W49" s="188"/>
      <c r="X49" s="188"/>
      <c r="Y49" s="188"/>
      <c r="Z49" s="188"/>
      <c r="AA49" s="188"/>
      <c r="AB49" s="187"/>
      <c r="AC49" s="187"/>
      <c r="AD49" s="187"/>
      <c r="AE49" s="187"/>
      <c r="AF49" s="187"/>
      <c r="AG49" s="187"/>
      <c r="AH49" s="187"/>
    </row>
    <row r="50" spans="1:34" s="186" customFormat="1">
      <c r="A50" s="276"/>
      <c r="B50" s="276"/>
      <c r="C50" s="276"/>
      <c r="D50" s="276"/>
      <c r="E50" s="276"/>
      <c r="F50" s="276"/>
      <c r="G50" s="276"/>
      <c r="H50" s="276"/>
      <c r="I50" s="276"/>
      <c r="J50" s="276"/>
      <c r="K50" s="276"/>
      <c r="L50" s="276"/>
      <c r="M50" s="276"/>
      <c r="N50" s="185"/>
      <c r="O50" s="185"/>
      <c r="P50" s="185"/>
      <c r="Q50" s="185"/>
      <c r="R50" s="189"/>
      <c r="S50" s="188"/>
      <c r="T50" s="188"/>
      <c r="U50" s="188"/>
      <c r="V50" s="188"/>
      <c r="W50" s="188"/>
      <c r="X50" s="188"/>
      <c r="Y50" s="188"/>
      <c r="Z50" s="188"/>
      <c r="AA50" s="188"/>
      <c r="AB50" s="187"/>
      <c r="AC50" s="187"/>
      <c r="AD50" s="187"/>
      <c r="AE50" s="187"/>
      <c r="AF50" s="187"/>
      <c r="AG50" s="187"/>
      <c r="AH50" s="187"/>
    </row>
    <row r="51" spans="1:34" s="186" customFormat="1">
      <c r="A51" s="276"/>
      <c r="B51" s="276"/>
      <c r="C51" s="276"/>
      <c r="D51" s="276"/>
      <c r="E51" s="276"/>
      <c r="F51" s="276"/>
      <c r="G51" s="276"/>
      <c r="H51" s="276"/>
      <c r="I51" s="276"/>
      <c r="J51" s="276"/>
      <c r="K51" s="276"/>
      <c r="L51" s="276"/>
      <c r="M51" s="276"/>
      <c r="N51" s="185"/>
      <c r="O51" s="185"/>
      <c r="P51" s="185"/>
      <c r="Q51" s="185"/>
      <c r="R51" s="189"/>
      <c r="S51" s="188"/>
      <c r="T51" s="188"/>
      <c r="U51" s="188"/>
      <c r="V51" s="188"/>
      <c r="W51" s="188"/>
      <c r="X51" s="188"/>
      <c r="Y51" s="188"/>
      <c r="Z51" s="188"/>
      <c r="AA51" s="188"/>
      <c r="AB51" s="187"/>
      <c r="AC51" s="187"/>
      <c r="AD51" s="187"/>
      <c r="AE51" s="187"/>
      <c r="AF51" s="187"/>
      <c r="AG51" s="187"/>
      <c r="AH51" s="187"/>
    </row>
    <row r="52" spans="1:34" s="186" customFormat="1">
      <c r="A52" s="276"/>
      <c r="B52" s="276"/>
      <c r="C52" s="276"/>
      <c r="D52" s="276"/>
      <c r="E52" s="276"/>
      <c r="F52" s="276"/>
      <c r="G52" s="276"/>
      <c r="H52" s="276"/>
      <c r="I52" s="276"/>
      <c r="J52" s="276"/>
      <c r="K52" s="276"/>
      <c r="L52" s="276"/>
      <c r="M52" s="276"/>
      <c r="N52" s="185"/>
      <c r="O52" s="185"/>
      <c r="P52" s="185"/>
      <c r="Q52" s="185"/>
      <c r="R52" s="189"/>
      <c r="S52" s="188"/>
      <c r="T52" s="188"/>
      <c r="U52" s="188"/>
      <c r="V52" s="188"/>
      <c r="W52" s="188"/>
      <c r="X52" s="188"/>
      <c r="Y52" s="188"/>
      <c r="Z52" s="188"/>
      <c r="AA52" s="188"/>
      <c r="AB52" s="187"/>
      <c r="AC52" s="187"/>
      <c r="AD52" s="187"/>
      <c r="AE52" s="187"/>
      <c r="AF52" s="187"/>
      <c r="AG52" s="187"/>
      <c r="AH52" s="187"/>
    </row>
    <row r="53" spans="1:34" s="186" customFormat="1">
      <c r="A53" s="276"/>
      <c r="B53" s="276"/>
      <c r="C53" s="276"/>
      <c r="D53" s="276"/>
      <c r="E53" s="276"/>
      <c r="F53" s="276"/>
      <c r="G53" s="276"/>
      <c r="H53" s="276"/>
      <c r="I53" s="276"/>
      <c r="J53" s="276"/>
      <c r="K53" s="276"/>
      <c r="L53" s="276"/>
      <c r="M53" s="276"/>
      <c r="N53" s="185"/>
      <c r="O53" s="185"/>
      <c r="P53" s="185"/>
      <c r="Q53" s="185"/>
      <c r="R53" s="189"/>
      <c r="S53" s="188"/>
      <c r="T53" s="188"/>
      <c r="U53" s="188"/>
      <c r="V53" s="188"/>
      <c r="W53" s="188"/>
      <c r="X53" s="188"/>
      <c r="Y53" s="188"/>
      <c r="Z53" s="188"/>
      <c r="AA53" s="188"/>
      <c r="AB53" s="187"/>
      <c r="AC53" s="187"/>
      <c r="AD53" s="187"/>
      <c r="AE53" s="187"/>
      <c r="AF53" s="187"/>
      <c r="AG53" s="187"/>
      <c r="AH53" s="187"/>
    </row>
    <row r="54" spans="1:34" s="186" customFormat="1">
      <c r="A54" s="276"/>
      <c r="B54" s="276"/>
      <c r="C54" s="276"/>
      <c r="D54" s="276"/>
      <c r="E54" s="276"/>
      <c r="F54" s="276"/>
      <c r="G54" s="276"/>
      <c r="H54" s="276"/>
      <c r="I54" s="276"/>
      <c r="J54" s="276"/>
      <c r="K54" s="276"/>
      <c r="L54" s="276"/>
      <c r="M54" s="276"/>
      <c r="N54" s="185"/>
      <c r="O54" s="185"/>
      <c r="P54" s="185"/>
      <c r="Q54" s="185"/>
      <c r="R54" s="189"/>
      <c r="S54" s="188"/>
      <c r="T54" s="188"/>
      <c r="U54" s="188"/>
      <c r="V54" s="188"/>
      <c r="W54" s="188"/>
      <c r="X54" s="188"/>
      <c r="Y54" s="188"/>
      <c r="Z54" s="188"/>
      <c r="AA54" s="188"/>
      <c r="AB54" s="187"/>
      <c r="AC54" s="187"/>
      <c r="AD54" s="187"/>
      <c r="AE54" s="187"/>
      <c r="AF54" s="187"/>
      <c r="AG54" s="187"/>
      <c r="AH54" s="187"/>
    </row>
    <row r="55" spans="1:34" s="186" customFormat="1">
      <c r="A55" s="276"/>
      <c r="B55" s="276"/>
      <c r="C55" s="276"/>
      <c r="D55" s="276"/>
      <c r="E55" s="276"/>
      <c r="F55" s="276"/>
      <c r="G55" s="276"/>
      <c r="H55" s="276"/>
      <c r="I55" s="276"/>
      <c r="J55" s="276"/>
      <c r="K55" s="276"/>
      <c r="L55" s="276"/>
      <c r="M55" s="276"/>
      <c r="N55" s="185"/>
      <c r="O55" s="185"/>
      <c r="P55" s="185"/>
      <c r="Q55" s="185"/>
      <c r="R55" s="189"/>
      <c r="S55" s="188"/>
      <c r="T55" s="188"/>
      <c r="U55" s="188"/>
      <c r="V55" s="188"/>
      <c r="W55" s="188"/>
      <c r="X55" s="188"/>
      <c r="Y55" s="188"/>
      <c r="Z55" s="188"/>
      <c r="AA55" s="188"/>
      <c r="AB55" s="187"/>
      <c r="AC55" s="187"/>
      <c r="AD55" s="187"/>
      <c r="AE55" s="187"/>
      <c r="AF55" s="187"/>
      <c r="AG55" s="187"/>
      <c r="AH55" s="187"/>
    </row>
    <row r="56" spans="1:34" s="186" customFormat="1">
      <c r="A56" s="276"/>
      <c r="B56" s="276"/>
      <c r="C56" s="276"/>
      <c r="D56" s="276"/>
      <c r="E56" s="276"/>
      <c r="F56" s="276"/>
      <c r="G56" s="276"/>
      <c r="H56" s="276"/>
      <c r="I56" s="276"/>
      <c r="J56" s="276"/>
      <c r="K56" s="276"/>
      <c r="L56" s="276"/>
      <c r="M56" s="276"/>
      <c r="N56" s="185"/>
      <c r="O56" s="185"/>
      <c r="P56" s="185"/>
      <c r="Q56" s="185"/>
      <c r="R56" s="189"/>
      <c r="S56" s="188"/>
      <c r="T56" s="188"/>
      <c r="U56" s="188"/>
      <c r="V56" s="188"/>
      <c r="W56" s="188"/>
      <c r="X56" s="188"/>
      <c r="Y56" s="188"/>
      <c r="Z56" s="188"/>
      <c r="AA56" s="188"/>
      <c r="AB56" s="187"/>
      <c r="AC56" s="187"/>
      <c r="AD56" s="187"/>
      <c r="AE56" s="187"/>
      <c r="AF56" s="187"/>
      <c r="AG56" s="187"/>
      <c r="AH56" s="187"/>
    </row>
    <row r="57" spans="1:34" s="186" customFormat="1">
      <c r="A57" s="276"/>
      <c r="B57" s="276"/>
      <c r="C57" s="276"/>
      <c r="D57" s="276"/>
      <c r="E57" s="276"/>
      <c r="F57" s="276"/>
      <c r="G57" s="276"/>
      <c r="H57" s="276"/>
      <c r="I57" s="276"/>
      <c r="J57" s="276"/>
      <c r="K57" s="276"/>
      <c r="L57" s="276"/>
      <c r="M57" s="276"/>
      <c r="N57" s="185"/>
      <c r="O57" s="185"/>
      <c r="P57" s="185"/>
      <c r="Q57" s="185"/>
      <c r="R57" s="189"/>
      <c r="S57" s="188"/>
      <c r="T57" s="188"/>
      <c r="U57" s="188"/>
      <c r="V57" s="188"/>
      <c r="W57" s="188"/>
      <c r="X57" s="188"/>
      <c r="Y57" s="188"/>
      <c r="Z57" s="188"/>
      <c r="AA57" s="188"/>
      <c r="AB57" s="187"/>
      <c r="AC57" s="187"/>
      <c r="AD57" s="187"/>
      <c r="AE57" s="187"/>
      <c r="AF57" s="187"/>
      <c r="AG57" s="187"/>
      <c r="AH57" s="187"/>
    </row>
    <row r="58" spans="1:34" s="186" customFormat="1">
      <c r="A58" s="276"/>
      <c r="B58" s="276"/>
      <c r="C58" s="276"/>
      <c r="D58" s="276"/>
      <c r="E58" s="276"/>
      <c r="F58" s="276"/>
      <c r="G58" s="276"/>
      <c r="H58" s="276"/>
      <c r="I58" s="276"/>
      <c r="J58" s="276"/>
      <c r="K58" s="276"/>
      <c r="L58" s="276"/>
      <c r="M58" s="276"/>
      <c r="N58" s="185"/>
      <c r="O58" s="185"/>
      <c r="P58" s="185"/>
      <c r="Q58" s="185"/>
      <c r="R58" s="189"/>
      <c r="S58" s="188"/>
      <c r="T58" s="188"/>
      <c r="U58" s="188"/>
      <c r="V58" s="188"/>
      <c r="W58" s="188"/>
      <c r="X58" s="188"/>
      <c r="Y58" s="188"/>
      <c r="Z58" s="188"/>
      <c r="AA58" s="188"/>
      <c r="AB58" s="187"/>
      <c r="AC58" s="187"/>
      <c r="AD58" s="187"/>
      <c r="AE58" s="187"/>
      <c r="AF58" s="187"/>
      <c r="AG58" s="187"/>
      <c r="AH58" s="187"/>
    </row>
    <row r="59" spans="1:34" s="186" customFormat="1">
      <c r="A59" s="276"/>
      <c r="B59" s="276"/>
      <c r="C59" s="276"/>
      <c r="D59" s="276"/>
      <c r="E59" s="276"/>
      <c r="F59" s="276"/>
      <c r="G59" s="276"/>
      <c r="H59" s="276"/>
      <c r="I59" s="276"/>
      <c r="J59" s="276"/>
      <c r="K59" s="276"/>
      <c r="L59" s="276"/>
      <c r="M59" s="276"/>
      <c r="N59" s="185"/>
      <c r="O59" s="185"/>
      <c r="P59" s="185"/>
      <c r="Q59" s="185"/>
      <c r="R59" s="189"/>
      <c r="S59" s="188"/>
      <c r="T59" s="188"/>
      <c r="U59" s="188"/>
      <c r="V59" s="188"/>
      <c r="W59" s="188"/>
      <c r="X59" s="188"/>
      <c r="Y59" s="188"/>
      <c r="Z59" s="188"/>
      <c r="AA59" s="188"/>
      <c r="AB59" s="187"/>
      <c r="AC59" s="187"/>
      <c r="AD59" s="187"/>
      <c r="AE59" s="187"/>
      <c r="AF59" s="187"/>
      <c r="AG59" s="187"/>
      <c r="AH59" s="187"/>
    </row>
    <row r="60" spans="1:34" s="186" customFormat="1">
      <c r="A60" s="276"/>
      <c r="B60" s="276"/>
      <c r="C60" s="276"/>
      <c r="D60" s="276"/>
      <c r="E60" s="276"/>
      <c r="F60" s="276"/>
      <c r="G60" s="276"/>
      <c r="H60" s="276"/>
      <c r="I60" s="276"/>
      <c r="J60" s="276"/>
      <c r="K60" s="276"/>
      <c r="L60" s="276"/>
      <c r="M60" s="276"/>
      <c r="N60" s="185"/>
      <c r="O60" s="185"/>
      <c r="P60" s="185"/>
      <c r="Q60" s="185"/>
      <c r="R60" s="189"/>
      <c r="S60" s="188"/>
      <c r="T60" s="188"/>
      <c r="U60" s="188"/>
      <c r="V60" s="188"/>
      <c r="W60" s="188"/>
      <c r="X60" s="188"/>
      <c r="Y60" s="188"/>
      <c r="Z60" s="188"/>
      <c r="AA60" s="188"/>
      <c r="AB60" s="187"/>
      <c r="AC60" s="187"/>
      <c r="AD60" s="187"/>
      <c r="AE60" s="187"/>
      <c r="AF60" s="187"/>
      <c r="AG60" s="187"/>
      <c r="AH60" s="187"/>
    </row>
    <row r="61" spans="1:34" s="186" customFormat="1">
      <c r="A61" s="276"/>
      <c r="B61" s="276"/>
      <c r="C61" s="276"/>
      <c r="D61" s="276"/>
      <c r="E61" s="276"/>
      <c r="F61" s="276"/>
      <c r="G61" s="276"/>
      <c r="H61" s="276"/>
      <c r="I61" s="276"/>
      <c r="J61" s="276"/>
      <c r="K61" s="276"/>
      <c r="L61" s="276"/>
      <c r="M61" s="276"/>
      <c r="N61" s="185"/>
      <c r="O61" s="185"/>
      <c r="P61" s="185"/>
      <c r="Q61" s="185"/>
      <c r="R61" s="189"/>
      <c r="S61" s="188"/>
      <c r="T61" s="188"/>
      <c r="U61" s="188"/>
      <c r="V61" s="188"/>
      <c r="W61" s="188"/>
      <c r="X61" s="188"/>
      <c r="Y61" s="188"/>
      <c r="Z61" s="188"/>
      <c r="AA61" s="188"/>
      <c r="AB61" s="187"/>
      <c r="AC61" s="187"/>
      <c r="AD61" s="187"/>
      <c r="AE61" s="187"/>
      <c r="AF61" s="187"/>
      <c r="AG61" s="187"/>
      <c r="AH61" s="187"/>
    </row>
    <row r="62" spans="1:34" s="186" customFormat="1">
      <c r="A62" s="276"/>
      <c r="B62" s="276"/>
      <c r="C62" s="276"/>
      <c r="D62" s="276"/>
      <c r="E62" s="276"/>
      <c r="F62" s="276"/>
      <c r="G62" s="276"/>
      <c r="H62" s="276"/>
      <c r="I62" s="276"/>
      <c r="J62" s="276"/>
      <c r="K62" s="276"/>
      <c r="L62" s="276"/>
      <c r="M62" s="276"/>
      <c r="N62" s="185"/>
      <c r="O62" s="185"/>
      <c r="P62" s="185"/>
      <c r="Q62" s="185"/>
      <c r="R62" s="189"/>
      <c r="S62" s="188"/>
      <c r="T62" s="188"/>
      <c r="U62" s="188"/>
      <c r="V62" s="188"/>
      <c r="W62" s="188"/>
      <c r="X62" s="188"/>
      <c r="Y62" s="188"/>
      <c r="Z62" s="188"/>
      <c r="AA62" s="188"/>
      <c r="AB62" s="187"/>
      <c r="AC62" s="187"/>
      <c r="AD62" s="187"/>
      <c r="AE62" s="187"/>
      <c r="AF62" s="187"/>
      <c r="AG62" s="187"/>
      <c r="AH62" s="187"/>
    </row>
    <row r="63" spans="1:34" s="186" customFormat="1">
      <c r="A63" s="276"/>
      <c r="B63" s="276"/>
      <c r="C63" s="276"/>
      <c r="D63" s="276"/>
      <c r="E63" s="276"/>
      <c r="F63" s="276"/>
      <c r="G63" s="276"/>
      <c r="H63" s="276"/>
      <c r="I63" s="276"/>
      <c r="J63" s="276"/>
      <c r="K63" s="276"/>
      <c r="L63" s="276"/>
      <c r="M63" s="276"/>
      <c r="N63" s="185"/>
      <c r="O63" s="185"/>
      <c r="P63" s="185"/>
      <c r="Q63" s="185"/>
      <c r="R63" s="189"/>
      <c r="S63" s="188"/>
      <c r="T63" s="188"/>
      <c r="U63" s="188"/>
      <c r="V63" s="188"/>
      <c r="W63" s="188"/>
      <c r="X63" s="188"/>
      <c r="Y63" s="188"/>
      <c r="Z63" s="188"/>
      <c r="AA63" s="188"/>
      <c r="AB63" s="187"/>
      <c r="AC63" s="187"/>
      <c r="AD63" s="187"/>
      <c r="AE63" s="187"/>
      <c r="AF63" s="187"/>
      <c r="AG63" s="187"/>
      <c r="AH63" s="187"/>
    </row>
  </sheetData>
  <mergeCells count="5">
    <mergeCell ref="A7:C7"/>
    <mergeCell ref="A14:F14"/>
    <mergeCell ref="K14:Q14"/>
    <mergeCell ref="A15:B15"/>
    <mergeCell ref="N15:Q15"/>
  </mergeCells>
  <printOptions horizontalCentered="1"/>
  <pageMargins left="0.7" right="0.7" top="0.75" bottom="0.75" header="0.3" footer="0.3"/>
  <pageSetup paperSize="9"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36"/>
  <sheetViews>
    <sheetView rightToLeft="1" view="pageBreakPreview" zoomScale="115" zoomScaleNormal="100" zoomScaleSheetLayoutView="115" workbookViewId="0">
      <selection activeCell="L4" sqref="L4"/>
    </sheetView>
  </sheetViews>
  <sheetFormatPr defaultRowHeight="21"/>
  <cols>
    <col min="1" max="1" width="28.85546875" style="271" customWidth="1"/>
    <col min="2" max="4" width="22.7109375" style="271" customWidth="1"/>
    <col min="5" max="5" width="28.85546875" style="480" customWidth="1"/>
    <col min="6" max="6" width="40.140625" style="271" bestFit="1" customWidth="1"/>
    <col min="7" max="7" width="16.85546875" style="185" customWidth="1"/>
    <col min="8" max="14" width="9.140625" style="185"/>
    <col min="15" max="15" width="9.140625" style="184"/>
    <col min="16" max="24" width="9.140625" style="183"/>
    <col min="25" max="253" width="9.140625" style="181"/>
    <col min="254" max="254" width="33.140625" style="181" customWidth="1"/>
    <col min="255" max="260" width="15.140625" style="181" customWidth="1"/>
    <col min="261" max="261" width="33.5703125" style="181" customWidth="1"/>
    <col min="262" max="262" width="14.5703125" style="181" customWidth="1"/>
    <col min="263" max="263" width="16.85546875" style="181" customWidth="1"/>
    <col min="264" max="509" width="9.140625" style="181"/>
    <col min="510" max="510" width="33.140625" style="181" customWidth="1"/>
    <col min="511" max="516" width="15.140625" style="181" customWidth="1"/>
    <col min="517" max="517" width="33.5703125" style="181" customWidth="1"/>
    <col min="518" max="518" width="14.5703125" style="181" customWidth="1"/>
    <col min="519" max="519" width="16.85546875" style="181" customWidth="1"/>
    <col min="520" max="765" width="9.140625" style="181"/>
    <col min="766" max="766" width="33.140625" style="181" customWidth="1"/>
    <col min="767" max="772" width="15.140625" style="181" customWidth="1"/>
    <col min="773" max="773" width="33.5703125" style="181" customWidth="1"/>
    <col min="774" max="774" width="14.5703125" style="181" customWidth="1"/>
    <col min="775" max="775" width="16.85546875" style="181" customWidth="1"/>
    <col min="776" max="1021" width="9.140625" style="181"/>
    <col min="1022" max="1022" width="33.140625" style="181" customWidth="1"/>
    <col min="1023" max="1028" width="15.140625" style="181" customWidth="1"/>
    <col min="1029" max="1029" width="33.5703125" style="181" customWidth="1"/>
    <col min="1030" max="1030" width="14.5703125" style="181" customWidth="1"/>
    <col min="1031" max="1031" width="16.85546875" style="181" customWidth="1"/>
    <col min="1032" max="1277" width="9.140625" style="181"/>
    <col min="1278" max="1278" width="33.140625" style="181" customWidth="1"/>
    <col min="1279" max="1284" width="15.140625" style="181" customWidth="1"/>
    <col min="1285" max="1285" width="33.5703125" style="181" customWidth="1"/>
    <col min="1286" max="1286" width="14.5703125" style="181" customWidth="1"/>
    <col min="1287" max="1287" width="16.85546875" style="181" customWidth="1"/>
    <col min="1288" max="1533" width="9.140625" style="181"/>
    <col min="1534" max="1534" width="33.140625" style="181" customWidth="1"/>
    <col min="1535" max="1540" width="15.140625" style="181" customWidth="1"/>
    <col min="1541" max="1541" width="33.5703125" style="181" customWidth="1"/>
    <col min="1542" max="1542" width="14.5703125" style="181" customWidth="1"/>
    <col min="1543" max="1543" width="16.85546875" style="181" customWidth="1"/>
    <col min="1544" max="1789" width="9.140625" style="181"/>
    <col min="1790" max="1790" width="33.140625" style="181" customWidth="1"/>
    <col min="1791" max="1796" width="15.140625" style="181" customWidth="1"/>
    <col min="1797" max="1797" width="33.5703125" style="181" customWidth="1"/>
    <col min="1798" max="1798" width="14.5703125" style="181" customWidth="1"/>
    <col min="1799" max="1799" width="16.85546875" style="181" customWidth="1"/>
    <col min="1800" max="2045" width="9.140625" style="181"/>
    <col min="2046" max="2046" width="33.140625" style="181" customWidth="1"/>
    <col min="2047" max="2052" width="15.140625" style="181" customWidth="1"/>
    <col min="2053" max="2053" width="33.5703125" style="181" customWidth="1"/>
    <col min="2054" max="2054" width="14.5703125" style="181" customWidth="1"/>
    <col min="2055" max="2055" width="16.85546875" style="181" customWidth="1"/>
    <col min="2056" max="2301" width="9.140625" style="181"/>
    <col min="2302" max="2302" width="33.140625" style="181" customWidth="1"/>
    <col min="2303" max="2308" width="15.140625" style="181" customWidth="1"/>
    <col min="2309" max="2309" width="33.5703125" style="181" customWidth="1"/>
    <col min="2310" max="2310" width="14.5703125" style="181" customWidth="1"/>
    <col min="2311" max="2311" width="16.85546875" style="181" customWidth="1"/>
    <col min="2312" max="2557" width="9.140625" style="181"/>
    <col min="2558" max="2558" width="33.140625" style="181" customWidth="1"/>
    <col min="2559" max="2564" width="15.140625" style="181" customWidth="1"/>
    <col min="2565" max="2565" width="33.5703125" style="181" customWidth="1"/>
    <col min="2566" max="2566" width="14.5703125" style="181" customWidth="1"/>
    <col min="2567" max="2567" width="16.85546875" style="181" customWidth="1"/>
    <col min="2568" max="2813" width="9.140625" style="181"/>
    <col min="2814" max="2814" width="33.140625" style="181" customWidth="1"/>
    <col min="2815" max="2820" width="15.140625" style="181" customWidth="1"/>
    <col min="2821" max="2821" width="33.5703125" style="181" customWidth="1"/>
    <col min="2822" max="2822" width="14.5703125" style="181" customWidth="1"/>
    <col min="2823" max="2823" width="16.85546875" style="181" customWidth="1"/>
    <col min="2824" max="3069" width="9.140625" style="181"/>
    <col min="3070" max="3070" width="33.140625" style="181" customWidth="1"/>
    <col min="3071" max="3076" width="15.140625" style="181" customWidth="1"/>
    <col min="3077" max="3077" width="33.5703125" style="181" customWidth="1"/>
    <col min="3078" max="3078" width="14.5703125" style="181" customWidth="1"/>
    <col min="3079" max="3079" width="16.85546875" style="181" customWidth="1"/>
    <col min="3080" max="3325" width="9.140625" style="181"/>
    <col min="3326" max="3326" width="33.140625" style="181" customWidth="1"/>
    <col min="3327" max="3332" width="15.140625" style="181" customWidth="1"/>
    <col min="3333" max="3333" width="33.5703125" style="181" customWidth="1"/>
    <col min="3334" max="3334" width="14.5703125" style="181" customWidth="1"/>
    <col min="3335" max="3335" width="16.85546875" style="181" customWidth="1"/>
    <col min="3336" max="3581" width="9.140625" style="181"/>
    <col min="3582" max="3582" width="33.140625" style="181" customWidth="1"/>
    <col min="3583" max="3588" width="15.140625" style="181" customWidth="1"/>
    <col min="3589" max="3589" width="33.5703125" style="181" customWidth="1"/>
    <col min="3590" max="3590" width="14.5703125" style="181" customWidth="1"/>
    <col min="3591" max="3591" width="16.85546875" style="181" customWidth="1"/>
    <col min="3592" max="3837" width="9.140625" style="181"/>
    <col min="3838" max="3838" width="33.140625" style="181" customWidth="1"/>
    <col min="3839" max="3844" width="15.140625" style="181" customWidth="1"/>
    <col min="3845" max="3845" width="33.5703125" style="181" customWidth="1"/>
    <col min="3846" max="3846" width="14.5703125" style="181" customWidth="1"/>
    <col min="3847" max="3847" width="16.85546875" style="181" customWidth="1"/>
    <col min="3848" max="4093" width="9.140625" style="181"/>
    <col min="4094" max="4094" width="33.140625" style="181" customWidth="1"/>
    <col min="4095" max="4100" width="15.140625" style="181" customWidth="1"/>
    <col min="4101" max="4101" width="33.5703125" style="181" customWidth="1"/>
    <col min="4102" max="4102" width="14.5703125" style="181" customWidth="1"/>
    <col min="4103" max="4103" width="16.85546875" style="181" customWidth="1"/>
    <col min="4104" max="4349" width="9.140625" style="181"/>
    <col min="4350" max="4350" width="33.140625" style="181" customWidth="1"/>
    <col min="4351" max="4356" width="15.140625" style="181" customWidth="1"/>
    <col min="4357" max="4357" width="33.5703125" style="181" customWidth="1"/>
    <col min="4358" max="4358" width="14.5703125" style="181" customWidth="1"/>
    <col min="4359" max="4359" width="16.85546875" style="181" customWidth="1"/>
    <col min="4360" max="4605" width="9.140625" style="181"/>
    <col min="4606" max="4606" width="33.140625" style="181" customWidth="1"/>
    <col min="4607" max="4612" width="15.140625" style="181" customWidth="1"/>
    <col min="4613" max="4613" width="33.5703125" style="181" customWidth="1"/>
    <col min="4614" max="4614" width="14.5703125" style="181" customWidth="1"/>
    <col min="4615" max="4615" width="16.85546875" style="181" customWidth="1"/>
    <col min="4616" max="4861" width="9.140625" style="181"/>
    <col min="4862" max="4862" width="33.140625" style="181" customWidth="1"/>
    <col min="4863" max="4868" width="15.140625" style="181" customWidth="1"/>
    <col min="4869" max="4869" width="33.5703125" style="181" customWidth="1"/>
    <col min="4870" max="4870" width="14.5703125" style="181" customWidth="1"/>
    <col min="4871" max="4871" width="16.85546875" style="181" customWidth="1"/>
    <col min="4872" max="5117" width="9.140625" style="181"/>
    <col min="5118" max="5118" width="33.140625" style="181" customWidth="1"/>
    <col min="5119" max="5124" width="15.140625" style="181" customWidth="1"/>
    <col min="5125" max="5125" width="33.5703125" style="181" customWidth="1"/>
    <col min="5126" max="5126" width="14.5703125" style="181" customWidth="1"/>
    <col min="5127" max="5127" width="16.85546875" style="181" customWidth="1"/>
    <col min="5128" max="5373" width="9.140625" style="181"/>
    <col min="5374" max="5374" width="33.140625" style="181" customWidth="1"/>
    <col min="5375" max="5380" width="15.140625" style="181" customWidth="1"/>
    <col min="5381" max="5381" width="33.5703125" style="181" customWidth="1"/>
    <col min="5382" max="5382" width="14.5703125" style="181" customWidth="1"/>
    <col min="5383" max="5383" width="16.85546875" style="181" customWidth="1"/>
    <col min="5384" max="5629" width="9.140625" style="181"/>
    <col min="5630" max="5630" width="33.140625" style="181" customWidth="1"/>
    <col min="5631" max="5636" width="15.140625" style="181" customWidth="1"/>
    <col min="5637" max="5637" width="33.5703125" style="181" customWidth="1"/>
    <col min="5638" max="5638" width="14.5703125" style="181" customWidth="1"/>
    <col min="5639" max="5639" width="16.85546875" style="181" customWidth="1"/>
    <col min="5640" max="5885" width="9.140625" style="181"/>
    <col min="5886" max="5886" width="33.140625" style="181" customWidth="1"/>
    <col min="5887" max="5892" width="15.140625" style="181" customWidth="1"/>
    <col min="5893" max="5893" width="33.5703125" style="181" customWidth="1"/>
    <col min="5894" max="5894" width="14.5703125" style="181" customWidth="1"/>
    <col min="5895" max="5895" width="16.85546875" style="181" customWidth="1"/>
    <col min="5896" max="6141" width="9.140625" style="181"/>
    <col min="6142" max="6142" width="33.140625" style="181" customWidth="1"/>
    <col min="6143" max="6148" width="15.140625" style="181" customWidth="1"/>
    <col min="6149" max="6149" width="33.5703125" style="181" customWidth="1"/>
    <col min="6150" max="6150" width="14.5703125" style="181" customWidth="1"/>
    <col min="6151" max="6151" width="16.85546875" style="181" customWidth="1"/>
    <col min="6152" max="6397" width="9.140625" style="181"/>
    <col min="6398" max="6398" width="33.140625" style="181" customWidth="1"/>
    <col min="6399" max="6404" width="15.140625" style="181" customWidth="1"/>
    <col min="6405" max="6405" width="33.5703125" style="181" customWidth="1"/>
    <col min="6406" max="6406" width="14.5703125" style="181" customWidth="1"/>
    <col min="6407" max="6407" width="16.85546875" style="181" customWidth="1"/>
    <col min="6408" max="6653" width="9.140625" style="181"/>
    <col min="6654" max="6654" width="33.140625" style="181" customWidth="1"/>
    <col min="6655" max="6660" width="15.140625" style="181" customWidth="1"/>
    <col min="6661" max="6661" width="33.5703125" style="181" customWidth="1"/>
    <col min="6662" max="6662" width="14.5703125" style="181" customWidth="1"/>
    <col min="6663" max="6663" width="16.85546875" style="181" customWidth="1"/>
    <col min="6664" max="6909" width="9.140625" style="181"/>
    <col min="6910" max="6910" width="33.140625" style="181" customWidth="1"/>
    <col min="6911" max="6916" width="15.140625" style="181" customWidth="1"/>
    <col min="6917" max="6917" width="33.5703125" style="181" customWidth="1"/>
    <col min="6918" max="6918" width="14.5703125" style="181" customWidth="1"/>
    <col min="6919" max="6919" width="16.85546875" style="181" customWidth="1"/>
    <col min="6920" max="7165" width="9.140625" style="181"/>
    <col min="7166" max="7166" width="33.140625" style="181" customWidth="1"/>
    <col min="7167" max="7172" width="15.140625" style="181" customWidth="1"/>
    <col min="7173" max="7173" width="33.5703125" style="181" customWidth="1"/>
    <col min="7174" max="7174" width="14.5703125" style="181" customWidth="1"/>
    <col min="7175" max="7175" width="16.85546875" style="181" customWidth="1"/>
    <col min="7176" max="7421" width="9.140625" style="181"/>
    <col min="7422" max="7422" width="33.140625" style="181" customWidth="1"/>
    <col min="7423" max="7428" width="15.140625" style="181" customWidth="1"/>
    <col min="7429" max="7429" width="33.5703125" style="181" customWidth="1"/>
    <col min="7430" max="7430" width="14.5703125" style="181" customWidth="1"/>
    <col min="7431" max="7431" width="16.85546875" style="181" customWidth="1"/>
    <col min="7432" max="7677" width="9.140625" style="181"/>
    <col min="7678" max="7678" width="33.140625" style="181" customWidth="1"/>
    <col min="7679" max="7684" width="15.140625" style="181" customWidth="1"/>
    <col min="7685" max="7685" width="33.5703125" style="181" customWidth="1"/>
    <col min="7686" max="7686" width="14.5703125" style="181" customWidth="1"/>
    <col min="7687" max="7687" width="16.85546875" style="181" customWidth="1"/>
    <col min="7688" max="7933" width="9.140625" style="181"/>
    <col min="7934" max="7934" width="33.140625" style="181" customWidth="1"/>
    <col min="7935" max="7940" width="15.140625" style="181" customWidth="1"/>
    <col min="7941" max="7941" width="33.5703125" style="181" customWidth="1"/>
    <col min="7942" max="7942" width="14.5703125" style="181" customWidth="1"/>
    <col min="7943" max="7943" width="16.85546875" style="181" customWidth="1"/>
    <col min="7944" max="8189" width="9.140625" style="181"/>
    <col min="8190" max="8190" width="33.140625" style="181" customWidth="1"/>
    <col min="8191" max="8196" width="15.140625" style="181" customWidth="1"/>
    <col min="8197" max="8197" width="33.5703125" style="181" customWidth="1"/>
    <col min="8198" max="8198" width="14.5703125" style="181" customWidth="1"/>
    <col min="8199" max="8199" width="16.85546875" style="181" customWidth="1"/>
    <col min="8200" max="8445" width="9.140625" style="181"/>
    <col min="8446" max="8446" width="33.140625" style="181" customWidth="1"/>
    <col min="8447" max="8452" width="15.140625" style="181" customWidth="1"/>
    <col min="8453" max="8453" width="33.5703125" style="181" customWidth="1"/>
    <col min="8454" max="8454" width="14.5703125" style="181" customWidth="1"/>
    <col min="8455" max="8455" width="16.85546875" style="181" customWidth="1"/>
    <col min="8456" max="8701" width="9.140625" style="181"/>
    <col min="8702" max="8702" width="33.140625" style="181" customWidth="1"/>
    <col min="8703" max="8708" width="15.140625" style="181" customWidth="1"/>
    <col min="8709" max="8709" width="33.5703125" style="181" customWidth="1"/>
    <col min="8710" max="8710" width="14.5703125" style="181" customWidth="1"/>
    <col min="8711" max="8711" width="16.85546875" style="181" customWidth="1"/>
    <col min="8712" max="8957" width="9.140625" style="181"/>
    <col min="8958" max="8958" width="33.140625" style="181" customWidth="1"/>
    <col min="8959" max="8964" width="15.140625" style="181" customWidth="1"/>
    <col min="8965" max="8965" width="33.5703125" style="181" customWidth="1"/>
    <col min="8966" max="8966" width="14.5703125" style="181" customWidth="1"/>
    <col min="8967" max="8967" width="16.85546875" style="181" customWidth="1"/>
    <col min="8968" max="9213" width="9.140625" style="181"/>
    <col min="9214" max="9214" width="33.140625" style="181" customWidth="1"/>
    <col min="9215" max="9220" width="15.140625" style="181" customWidth="1"/>
    <col min="9221" max="9221" width="33.5703125" style="181" customWidth="1"/>
    <col min="9222" max="9222" width="14.5703125" style="181" customWidth="1"/>
    <col min="9223" max="9223" width="16.85546875" style="181" customWidth="1"/>
    <col min="9224" max="9469" width="9.140625" style="181"/>
    <col min="9470" max="9470" width="33.140625" style="181" customWidth="1"/>
    <col min="9471" max="9476" width="15.140625" style="181" customWidth="1"/>
    <col min="9477" max="9477" width="33.5703125" style="181" customWidth="1"/>
    <col min="9478" max="9478" width="14.5703125" style="181" customWidth="1"/>
    <col min="9479" max="9479" width="16.85546875" style="181" customWidth="1"/>
    <col min="9480" max="9725" width="9.140625" style="181"/>
    <col min="9726" max="9726" width="33.140625" style="181" customWidth="1"/>
    <col min="9727" max="9732" width="15.140625" style="181" customWidth="1"/>
    <col min="9733" max="9733" width="33.5703125" style="181" customWidth="1"/>
    <col min="9734" max="9734" width="14.5703125" style="181" customWidth="1"/>
    <col min="9735" max="9735" width="16.85546875" style="181" customWidth="1"/>
    <col min="9736" max="9981" width="9.140625" style="181"/>
    <col min="9982" max="9982" width="33.140625" style="181" customWidth="1"/>
    <col min="9983" max="9988" width="15.140625" style="181" customWidth="1"/>
    <col min="9989" max="9989" width="33.5703125" style="181" customWidth="1"/>
    <col min="9990" max="9990" width="14.5703125" style="181" customWidth="1"/>
    <col min="9991" max="9991" width="16.85546875" style="181" customWidth="1"/>
    <col min="9992" max="10237" width="9.140625" style="181"/>
    <col min="10238" max="10238" width="33.140625" style="181" customWidth="1"/>
    <col min="10239" max="10244" width="15.140625" style="181" customWidth="1"/>
    <col min="10245" max="10245" width="33.5703125" style="181" customWidth="1"/>
    <col min="10246" max="10246" width="14.5703125" style="181" customWidth="1"/>
    <col min="10247" max="10247" width="16.85546875" style="181" customWidth="1"/>
    <col min="10248" max="10493" width="9.140625" style="181"/>
    <col min="10494" max="10494" width="33.140625" style="181" customWidth="1"/>
    <col min="10495" max="10500" width="15.140625" style="181" customWidth="1"/>
    <col min="10501" max="10501" width="33.5703125" style="181" customWidth="1"/>
    <col min="10502" max="10502" width="14.5703125" style="181" customWidth="1"/>
    <col min="10503" max="10503" width="16.85546875" style="181" customWidth="1"/>
    <col min="10504" max="10749" width="9.140625" style="181"/>
    <col min="10750" max="10750" width="33.140625" style="181" customWidth="1"/>
    <col min="10751" max="10756" width="15.140625" style="181" customWidth="1"/>
    <col min="10757" max="10757" width="33.5703125" style="181" customWidth="1"/>
    <col min="10758" max="10758" width="14.5703125" style="181" customWidth="1"/>
    <col min="10759" max="10759" width="16.85546875" style="181" customWidth="1"/>
    <col min="10760" max="11005" width="9.140625" style="181"/>
    <col min="11006" max="11006" width="33.140625" style="181" customWidth="1"/>
    <col min="11007" max="11012" width="15.140625" style="181" customWidth="1"/>
    <col min="11013" max="11013" width="33.5703125" style="181" customWidth="1"/>
    <col min="11014" max="11014" width="14.5703125" style="181" customWidth="1"/>
    <col min="11015" max="11015" width="16.85546875" style="181" customWidth="1"/>
    <col min="11016" max="11261" width="9.140625" style="181"/>
    <col min="11262" max="11262" width="33.140625" style="181" customWidth="1"/>
    <col min="11263" max="11268" width="15.140625" style="181" customWidth="1"/>
    <col min="11269" max="11269" width="33.5703125" style="181" customWidth="1"/>
    <col min="11270" max="11270" width="14.5703125" style="181" customWidth="1"/>
    <col min="11271" max="11271" width="16.85546875" style="181" customWidth="1"/>
    <col min="11272" max="11517" width="9.140625" style="181"/>
    <col min="11518" max="11518" width="33.140625" style="181" customWidth="1"/>
    <col min="11519" max="11524" width="15.140625" style="181" customWidth="1"/>
    <col min="11525" max="11525" width="33.5703125" style="181" customWidth="1"/>
    <col min="11526" max="11526" width="14.5703125" style="181" customWidth="1"/>
    <col min="11527" max="11527" width="16.85546875" style="181" customWidth="1"/>
    <col min="11528" max="11773" width="9.140625" style="181"/>
    <col min="11774" max="11774" width="33.140625" style="181" customWidth="1"/>
    <col min="11775" max="11780" width="15.140625" style="181" customWidth="1"/>
    <col min="11781" max="11781" width="33.5703125" style="181" customWidth="1"/>
    <col min="11782" max="11782" width="14.5703125" style="181" customWidth="1"/>
    <col min="11783" max="11783" width="16.85546875" style="181" customWidth="1"/>
    <col min="11784" max="12029" width="9.140625" style="181"/>
    <col min="12030" max="12030" width="33.140625" style="181" customWidth="1"/>
    <col min="12031" max="12036" width="15.140625" style="181" customWidth="1"/>
    <col min="12037" max="12037" width="33.5703125" style="181" customWidth="1"/>
    <col min="12038" max="12038" width="14.5703125" style="181" customWidth="1"/>
    <col min="12039" max="12039" width="16.85546875" style="181" customWidth="1"/>
    <col min="12040" max="12285" width="9.140625" style="181"/>
    <col min="12286" max="12286" width="33.140625" style="181" customWidth="1"/>
    <col min="12287" max="12292" width="15.140625" style="181" customWidth="1"/>
    <col min="12293" max="12293" width="33.5703125" style="181" customWidth="1"/>
    <col min="12294" max="12294" width="14.5703125" style="181" customWidth="1"/>
    <col min="12295" max="12295" width="16.85546875" style="181" customWidth="1"/>
    <col min="12296" max="12541" width="9.140625" style="181"/>
    <col min="12542" max="12542" width="33.140625" style="181" customWidth="1"/>
    <col min="12543" max="12548" width="15.140625" style="181" customWidth="1"/>
    <col min="12549" max="12549" width="33.5703125" style="181" customWidth="1"/>
    <col min="12550" max="12550" width="14.5703125" style="181" customWidth="1"/>
    <col min="12551" max="12551" width="16.85546875" style="181" customWidth="1"/>
    <col min="12552" max="12797" width="9.140625" style="181"/>
    <col min="12798" max="12798" width="33.140625" style="181" customWidth="1"/>
    <col min="12799" max="12804" width="15.140625" style="181" customWidth="1"/>
    <col min="12805" max="12805" width="33.5703125" style="181" customWidth="1"/>
    <col min="12806" max="12806" width="14.5703125" style="181" customWidth="1"/>
    <col min="12807" max="12807" width="16.85546875" style="181" customWidth="1"/>
    <col min="12808" max="13053" width="9.140625" style="181"/>
    <col min="13054" max="13054" width="33.140625" style="181" customWidth="1"/>
    <col min="13055" max="13060" width="15.140625" style="181" customWidth="1"/>
    <col min="13061" max="13061" width="33.5703125" style="181" customWidth="1"/>
    <col min="13062" max="13062" width="14.5703125" style="181" customWidth="1"/>
    <col min="13063" max="13063" width="16.85546875" style="181" customWidth="1"/>
    <col min="13064" max="13309" width="9.140625" style="181"/>
    <col min="13310" max="13310" width="33.140625" style="181" customWidth="1"/>
    <col min="13311" max="13316" width="15.140625" style="181" customWidth="1"/>
    <col min="13317" max="13317" width="33.5703125" style="181" customWidth="1"/>
    <col min="13318" max="13318" width="14.5703125" style="181" customWidth="1"/>
    <col min="13319" max="13319" width="16.85546875" style="181" customWidth="1"/>
    <col min="13320" max="13565" width="9.140625" style="181"/>
    <col min="13566" max="13566" width="33.140625" style="181" customWidth="1"/>
    <col min="13567" max="13572" width="15.140625" style="181" customWidth="1"/>
    <col min="13573" max="13573" width="33.5703125" style="181" customWidth="1"/>
    <col min="13574" max="13574" width="14.5703125" style="181" customWidth="1"/>
    <col min="13575" max="13575" width="16.85546875" style="181" customWidth="1"/>
    <col min="13576" max="13821" width="9.140625" style="181"/>
    <col min="13822" max="13822" width="33.140625" style="181" customWidth="1"/>
    <col min="13823" max="13828" width="15.140625" style="181" customWidth="1"/>
    <col min="13829" max="13829" width="33.5703125" style="181" customWidth="1"/>
    <col min="13830" max="13830" width="14.5703125" style="181" customWidth="1"/>
    <col min="13831" max="13831" width="16.85546875" style="181" customWidth="1"/>
    <col min="13832" max="14077" width="9.140625" style="181"/>
    <col min="14078" max="14078" width="33.140625" style="181" customWidth="1"/>
    <col min="14079" max="14084" width="15.140625" style="181" customWidth="1"/>
    <col min="14085" max="14085" width="33.5703125" style="181" customWidth="1"/>
    <col min="14086" max="14086" width="14.5703125" style="181" customWidth="1"/>
    <col min="14087" max="14087" width="16.85546875" style="181" customWidth="1"/>
    <col min="14088" max="14333" width="9.140625" style="181"/>
    <col min="14334" max="14334" width="33.140625" style="181" customWidth="1"/>
    <col min="14335" max="14340" width="15.140625" style="181" customWidth="1"/>
    <col min="14341" max="14341" width="33.5703125" style="181" customWidth="1"/>
    <col min="14342" max="14342" width="14.5703125" style="181" customWidth="1"/>
    <col min="14343" max="14343" width="16.85546875" style="181" customWidth="1"/>
    <col min="14344" max="14589" width="9.140625" style="181"/>
    <col min="14590" max="14590" width="33.140625" style="181" customWidth="1"/>
    <col min="14591" max="14596" width="15.140625" style="181" customWidth="1"/>
    <col min="14597" max="14597" width="33.5703125" style="181" customWidth="1"/>
    <col min="14598" max="14598" width="14.5703125" style="181" customWidth="1"/>
    <col min="14599" max="14599" width="16.85546875" style="181" customWidth="1"/>
    <col min="14600" max="14845" width="9.140625" style="181"/>
    <col min="14846" max="14846" width="33.140625" style="181" customWidth="1"/>
    <col min="14847" max="14852" width="15.140625" style="181" customWidth="1"/>
    <col min="14853" max="14853" width="33.5703125" style="181" customWidth="1"/>
    <col min="14854" max="14854" width="14.5703125" style="181" customWidth="1"/>
    <col min="14855" max="14855" width="16.85546875" style="181" customWidth="1"/>
    <col min="14856" max="15101" width="9.140625" style="181"/>
    <col min="15102" max="15102" width="33.140625" style="181" customWidth="1"/>
    <col min="15103" max="15108" width="15.140625" style="181" customWidth="1"/>
    <col min="15109" max="15109" width="33.5703125" style="181" customWidth="1"/>
    <col min="15110" max="15110" width="14.5703125" style="181" customWidth="1"/>
    <col min="15111" max="15111" width="16.85546875" style="181" customWidth="1"/>
    <col min="15112" max="15357" width="9.140625" style="181"/>
    <col min="15358" max="15358" width="33.140625" style="181" customWidth="1"/>
    <col min="15359" max="15364" width="15.140625" style="181" customWidth="1"/>
    <col min="15365" max="15365" width="33.5703125" style="181" customWidth="1"/>
    <col min="15366" max="15366" width="14.5703125" style="181" customWidth="1"/>
    <col min="15367" max="15367" width="16.85546875" style="181" customWidth="1"/>
    <col min="15368" max="15613" width="9.140625" style="181"/>
    <col min="15614" max="15614" width="33.140625" style="181" customWidth="1"/>
    <col min="15615" max="15620" width="15.140625" style="181" customWidth="1"/>
    <col min="15621" max="15621" width="33.5703125" style="181" customWidth="1"/>
    <col min="15622" max="15622" width="14.5703125" style="181" customWidth="1"/>
    <col min="15623" max="15623" width="16.85546875" style="181" customWidth="1"/>
    <col min="15624" max="15869" width="9.140625" style="181"/>
    <col min="15870" max="15870" width="33.140625" style="181" customWidth="1"/>
    <col min="15871" max="15876" width="15.140625" style="181" customWidth="1"/>
    <col min="15877" max="15877" width="33.5703125" style="181" customWidth="1"/>
    <col min="15878" max="15878" width="14.5703125" style="181" customWidth="1"/>
    <col min="15879" max="15879" width="16.85546875" style="181" customWidth="1"/>
    <col min="15880" max="16125" width="9.140625" style="181"/>
    <col min="16126" max="16126" width="33.140625" style="181" customWidth="1"/>
    <col min="16127" max="16132" width="15.140625" style="181" customWidth="1"/>
    <col min="16133" max="16133" width="33.5703125" style="181" customWidth="1"/>
    <col min="16134" max="16134" width="14.5703125" style="181" customWidth="1"/>
    <col min="16135" max="16135" width="16.85546875" style="181" customWidth="1"/>
    <col min="16136" max="16384" width="9.140625" style="181"/>
  </cols>
  <sheetData>
    <row r="1" spans="1:24" ht="62.25" customHeight="1">
      <c r="F1" s="481"/>
    </row>
    <row r="2" spans="1:24" s="231" customFormat="1" ht="28.5" customHeight="1">
      <c r="A2" s="892" t="s">
        <v>644</v>
      </c>
      <c r="B2" s="892"/>
      <c r="C2" s="892"/>
      <c r="D2" s="892"/>
      <c r="E2" s="892"/>
      <c r="F2" s="282"/>
      <c r="G2" s="472"/>
      <c r="H2" s="216"/>
      <c r="I2" s="216"/>
      <c r="J2" s="216"/>
      <c r="K2" s="216"/>
      <c r="L2" s="216"/>
      <c r="M2" s="216"/>
      <c r="N2" s="216"/>
      <c r="O2" s="228"/>
      <c r="P2" s="227"/>
      <c r="Q2" s="227"/>
      <c r="R2" s="227"/>
      <c r="S2" s="227"/>
      <c r="T2" s="227"/>
      <c r="U2" s="227"/>
      <c r="V2" s="227"/>
      <c r="W2" s="227"/>
      <c r="X2" s="227"/>
    </row>
    <row r="3" spans="1:24" s="226" customFormat="1" ht="15.75" customHeight="1">
      <c r="A3" s="892" t="s">
        <v>645</v>
      </c>
      <c r="B3" s="892"/>
      <c r="C3" s="892"/>
      <c r="D3" s="892"/>
      <c r="E3" s="892"/>
      <c r="F3" s="282"/>
      <c r="G3" s="472"/>
      <c r="H3" s="216"/>
      <c r="I3" s="216"/>
      <c r="J3" s="216"/>
      <c r="K3" s="216"/>
      <c r="L3" s="216"/>
      <c r="M3" s="216"/>
      <c r="N3" s="216"/>
      <c r="O3" s="228"/>
      <c r="P3" s="227"/>
      <c r="Q3" s="227"/>
      <c r="R3" s="227"/>
      <c r="S3" s="227"/>
      <c r="T3" s="227"/>
      <c r="U3" s="227"/>
      <c r="V3" s="227"/>
      <c r="W3" s="227"/>
      <c r="X3" s="227"/>
    </row>
    <row r="4" spans="1:24" s="226" customFormat="1" ht="29.25" customHeight="1">
      <c r="A4" s="892" t="s">
        <v>701</v>
      </c>
      <c r="B4" s="892"/>
      <c r="C4" s="892"/>
      <c r="D4" s="892"/>
      <c r="E4" s="892"/>
      <c r="F4" s="282"/>
      <c r="G4" s="472"/>
      <c r="H4" s="216"/>
      <c r="I4" s="216"/>
      <c r="J4" s="216"/>
      <c r="K4" s="216"/>
      <c r="L4" s="216"/>
      <c r="M4" s="216"/>
      <c r="N4" s="216"/>
      <c r="O4" s="228"/>
      <c r="P4" s="227"/>
      <c r="Q4" s="227"/>
      <c r="R4" s="227"/>
      <c r="S4" s="227"/>
      <c r="T4" s="227"/>
      <c r="U4" s="227"/>
      <c r="V4" s="227"/>
      <c r="W4" s="227"/>
      <c r="X4" s="227"/>
    </row>
    <row r="5" spans="1:24" s="207" customFormat="1" ht="16.5" customHeight="1">
      <c r="A5" s="281" t="s">
        <v>646</v>
      </c>
      <c r="B5" s="271"/>
      <c r="C5" s="271"/>
      <c r="D5" s="271"/>
      <c r="E5" s="482"/>
      <c r="F5" s="271"/>
      <c r="G5" s="185"/>
      <c r="H5" s="471"/>
      <c r="I5" s="471"/>
      <c r="J5" s="471"/>
      <c r="K5" s="185"/>
      <c r="L5" s="185"/>
      <c r="M5" s="185"/>
      <c r="N5" s="185"/>
      <c r="O5" s="189"/>
      <c r="P5" s="188"/>
      <c r="Q5" s="188"/>
      <c r="R5" s="188"/>
      <c r="S5" s="188"/>
      <c r="T5" s="188"/>
      <c r="U5" s="188"/>
      <c r="V5" s="188"/>
      <c r="W5" s="188"/>
      <c r="X5" s="188"/>
    </row>
    <row r="6" spans="1:24" s="474" customFormat="1" ht="30.75" customHeight="1">
      <c r="A6" s="868" t="s">
        <v>259</v>
      </c>
      <c r="B6" s="874">
        <v>2017</v>
      </c>
      <c r="C6" s="874">
        <v>2018</v>
      </c>
      <c r="D6" s="874">
        <v>2019</v>
      </c>
      <c r="E6" s="867" t="s">
        <v>75</v>
      </c>
      <c r="F6" s="282"/>
      <c r="G6" s="145"/>
      <c r="H6" s="473"/>
      <c r="I6" s="473"/>
      <c r="J6" s="473"/>
      <c r="K6" s="145"/>
      <c r="L6" s="145"/>
      <c r="M6" s="145"/>
      <c r="N6" s="145"/>
      <c r="O6" s="206"/>
      <c r="P6" s="205"/>
      <c r="Q6" s="205"/>
      <c r="R6" s="205"/>
      <c r="S6" s="205"/>
      <c r="T6" s="205"/>
      <c r="U6" s="205"/>
      <c r="V6" s="205"/>
      <c r="W6" s="205"/>
      <c r="X6" s="205"/>
    </row>
    <row r="7" spans="1:24" s="266" customFormat="1" ht="21" customHeight="1">
      <c r="A7" s="318" t="s">
        <v>647</v>
      </c>
      <c r="B7" s="876"/>
      <c r="C7" s="876"/>
      <c r="D7" s="876"/>
      <c r="E7" s="272" t="s">
        <v>648</v>
      </c>
      <c r="F7" s="618"/>
      <c r="G7" s="475"/>
      <c r="H7" s="202"/>
      <c r="I7" s="202"/>
      <c r="J7" s="202"/>
      <c r="K7" s="202"/>
      <c r="L7" s="202"/>
      <c r="M7" s="202"/>
      <c r="N7" s="202"/>
      <c r="O7" s="201"/>
      <c r="P7" s="200"/>
      <c r="Q7" s="200"/>
      <c r="R7" s="200"/>
      <c r="S7" s="200"/>
      <c r="T7" s="200"/>
      <c r="U7" s="200"/>
      <c r="V7" s="200"/>
      <c r="W7" s="200"/>
      <c r="X7" s="200"/>
    </row>
    <row r="8" spans="1:24" s="266" customFormat="1" ht="21" customHeight="1">
      <c r="A8" s="287" t="s">
        <v>643</v>
      </c>
      <c r="B8" s="877">
        <v>49</v>
      </c>
      <c r="C8" s="878">
        <v>48</v>
      </c>
      <c r="D8" s="878">
        <v>47</v>
      </c>
      <c r="E8" s="291" t="s">
        <v>649</v>
      </c>
      <c r="F8" s="618"/>
      <c r="G8" s="475"/>
      <c r="H8" s="202"/>
      <c r="I8" s="202"/>
      <c r="J8" s="202"/>
      <c r="K8" s="202"/>
      <c r="L8" s="202"/>
      <c r="M8" s="202"/>
      <c r="N8" s="202"/>
      <c r="O8" s="201"/>
      <c r="P8" s="200"/>
      <c r="Q8" s="200"/>
      <c r="R8" s="200"/>
      <c r="S8" s="200"/>
      <c r="T8" s="200"/>
      <c r="U8" s="200"/>
      <c r="V8" s="200"/>
      <c r="W8" s="200"/>
      <c r="X8" s="200"/>
    </row>
    <row r="9" spans="1:24" s="266" customFormat="1" ht="21" customHeight="1">
      <c r="A9" s="284" t="s">
        <v>242</v>
      </c>
      <c r="B9" s="876">
        <v>26</v>
      </c>
      <c r="C9" s="879">
        <v>24</v>
      </c>
      <c r="D9" s="879">
        <v>27</v>
      </c>
      <c r="E9" s="272" t="s">
        <v>241</v>
      </c>
      <c r="F9" s="618"/>
      <c r="G9" s="475"/>
      <c r="H9" s="202"/>
      <c r="I9" s="202"/>
      <c r="J9" s="202"/>
      <c r="K9" s="202"/>
      <c r="L9" s="202"/>
      <c r="M9" s="202"/>
      <c r="N9" s="202"/>
      <c r="O9" s="201"/>
      <c r="P9" s="200"/>
      <c r="Q9" s="200"/>
      <c r="R9" s="200"/>
      <c r="S9" s="200"/>
      <c r="T9" s="200"/>
      <c r="U9" s="200"/>
      <c r="V9" s="200"/>
      <c r="W9" s="200"/>
      <c r="X9" s="200"/>
    </row>
    <row r="10" spans="1:24" s="266" customFormat="1" ht="21" customHeight="1">
      <c r="A10" s="287" t="s">
        <v>240</v>
      </c>
      <c r="B10" s="877">
        <v>155</v>
      </c>
      <c r="C10" s="878">
        <v>147</v>
      </c>
      <c r="D10" s="878">
        <v>154</v>
      </c>
      <c r="E10" s="291" t="s">
        <v>239</v>
      </c>
      <c r="F10" s="618"/>
      <c r="G10" s="475"/>
      <c r="H10" s="202"/>
      <c r="I10" s="202"/>
      <c r="J10" s="202"/>
      <c r="K10" s="202"/>
      <c r="L10" s="202"/>
      <c r="M10" s="202"/>
      <c r="N10" s="202"/>
      <c r="O10" s="201"/>
      <c r="P10" s="200"/>
      <c r="Q10" s="200"/>
      <c r="R10" s="200"/>
      <c r="S10" s="200"/>
      <c r="T10" s="200"/>
      <c r="U10" s="200"/>
      <c r="V10" s="200"/>
      <c r="W10" s="200"/>
      <c r="X10" s="200"/>
    </row>
    <row r="11" spans="1:24" s="266" customFormat="1" ht="21" customHeight="1">
      <c r="A11" s="284" t="s">
        <v>238</v>
      </c>
      <c r="B11" s="876">
        <v>65</v>
      </c>
      <c r="C11" s="879">
        <v>73</v>
      </c>
      <c r="D11" s="879">
        <v>73</v>
      </c>
      <c r="E11" s="272" t="s">
        <v>237</v>
      </c>
      <c r="F11" s="618"/>
      <c r="G11" s="475"/>
      <c r="H11" s="202"/>
      <c r="I11" s="202"/>
      <c r="J11" s="202"/>
      <c r="K11" s="202"/>
      <c r="L11" s="202"/>
      <c r="M11" s="202"/>
      <c r="N11" s="202"/>
      <c r="O11" s="201"/>
      <c r="P11" s="200"/>
      <c r="Q11" s="200"/>
      <c r="R11" s="200"/>
      <c r="S11" s="200"/>
      <c r="T11" s="200"/>
      <c r="U11" s="200"/>
      <c r="V11" s="200"/>
      <c r="W11" s="200"/>
      <c r="X11" s="200"/>
    </row>
    <row r="12" spans="1:24" s="266" customFormat="1" ht="21" customHeight="1">
      <c r="A12" s="287" t="s">
        <v>650</v>
      </c>
      <c r="B12" s="880">
        <v>92</v>
      </c>
      <c r="C12" s="881">
        <v>104</v>
      </c>
      <c r="D12" s="881">
        <v>110</v>
      </c>
      <c r="E12" s="291" t="s">
        <v>651</v>
      </c>
      <c r="F12" s="618"/>
      <c r="G12" s="475"/>
      <c r="H12" s="202"/>
      <c r="I12" s="202"/>
      <c r="J12" s="202"/>
      <c r="K12" s="202"/>
      <c r="L12" s="202"/>
      <c r="M12" s="202"/>
      <c r="N12" s="202"/>
      <c r="O12" s="201"/>
      <c r="P12" s="200"/>
      <c r="Q12" s="200"/>
      <c r="R12" s="200"/>
      <c r="S12" s="200"/>
      <c r="T12" s="200"/>
      <c r="U12" s="200"/>
      <c r="V12" s="200"/>
      <c r="W12" s="200"/>
      <c r="X12" s="200"/>
    </row>
    <row r="13" spans="1:24" s="266" customFormat="1" ht="21" customHeight="1">
      <c r="A13" s="332" t="s">
        <v>40</v>
      </c>
      <c r="B13" s="882">
        <f>SUM(B8:B12)</f>
        <v>387</v>
      </c>
      <c r="C13" s="883">
        <f>SUM(C8:C12)</f>
        <v>396</v>
      </c>
      <c r="D13" s="883">
        <f>SUM(D8:D12)</f>
        <v>411</v>
      </c>
      <c r="E13" s="884" t="s">
        <v>41</v>
      </c>
      <c r="F13" s="483"/>
      <c r="G13" s="475"/>
      <c r="H13" s="202"/>
      <c r="I13" s="202"/>
      <c r="J13" s="202"/>
      <c r="K13" s="202"/>
      <c r="L13" s="202"/>
      <c r="M13" s="202"/>
      <c r="N13" s="202"/>
      <c r="O13" s="201"/>
      <c r="P13" s="200"/>
      <c r="Q13" s="200"/>
      <c r="R13" s="200"/>
      <c r="S13" s="200"/>
      <c r="T13" s="200"/>
      <c r="U13" s="200"/>
      <c r="V13" s="200"/>
      <c r="W13" s="200"/>
      <c r="X13" s="200"/>
    </row>
    <row r="14" spans="1:24" s="225" customFormat="1" ht="21" customHeight="1">
      <c r="A14" s="324" t="s">
        <v>652</v>
      </c>
      <c r="B14" s="875"/>
      <c r="C14" s="878"/>
      <c r="D14" s="878"/>
      <c r="E14" s="331" t="s">
        <v>653</v>
      </c>
      <c r="F14" s="304"/>
      <c r="G14" s="476"/>
      <c r="H14" s="145"/>
      <c r="I14" s="145"/>
      <c r="J14" s="145"/>
      <c r="K14" s="145"/>
      <c r="L14" s="145"/>
      <c r="M14" s="145"/>
      <c r="N14" s="145"/>
      <c r="O14" s="206"/>
      <c r="P14" s="205"/>
      <c r="Q14" s="205"/>
      <c r="R14" s="205"/>
      <c r="S14" s="205"/>
      <c r="T14" s="205"/>
      <c r="U14" s="205"/>
      <c r="V14" s="205"/>
      <c r="W14" s="205"/>
      <c r="X14" s="205"/>
    </row>
    <row r="15" spans="1:24" s="266" customFormat="1" ht="21" customHeight="1">
      <c r="A15" s="284" t="s">
        <v>654</v>
      </c>
      <c r="B15" s="876">
        <v>362133</v>
      </c>
      <c r="C15" s="879">
        <v>286304</v>
      </c>
      <c r="D15" s="879">
        <v>252890</v>
      </c>
      <c r="E15" s="272" t="s">
        <v>655</v>
      </c>
      <c r="F15" s="618"/>
      <c r="G15" s="475"/>
      <c r="H15" s="202"/>
      <c r="I15" s="202"/>
      <c r="J15" s="202"/>
      <c r="K15" s="202"/>
      <c r="L15" s="202"/>
      <c r="M15" s="202"/>
      <c r="N15" s="202"/>
      <c r="O15" s="201"/>
      <c r="P15" s="200"/>
      <c r="Q15" s="200"/>
      <c r="R15" s="200"/>
      <c r="S15" s="200"/>
      <c r="T15" s="200"/>
      <c r="U15" s="200"/>
      <c r="V15" s="200"/>
      <c r="W15" s="200"/>
      <c r="X15" s="200"/>
    </row>
    <row r="16" spans="1:24" s="266" customFormat="1" ht="21" customHeight="1">
      <c r="A16" s="287" t="s">
        <v>656</v>
      </c>
      <c r="B16" s="877">
        <v>42374</v>
      </c>
      <c r="C16" s="878">
        <v>46833</v>
      </c>
      <c r="D16" s="878">
        <v>48763</v>
      </c>
      <c r="E16" s="291" t="s">
        <v>657</v>
      </c>
      <c r="F16" s="618"/>
      <c r="G16" s="475"/>
      <c r="H16" s="202"/>
      <c r="I16" s="202"/>
      <c r="J16" s="202"/>
      <c r="K16" s="202"/>
      <c r="L16" s="202"/>
      <c r="M16" s="202"/>
      <c r="N16" s="202"/>
      <c r="O16" s="201"/>
      <c r="P16" s="200"/>
      <c r="Q16" s="200"/>
      <c r="R16" s="200"/>
      <c r="S16" s="200"/>
      <c r="T16" s="200"/>
      <c r="U16" s="200"/>
      <c r="V16" s="200"/>
      <c r="W16" s="200"/>
      <c r="X16" s="200"/>
    </row>
    <row r="17" spans="1:24" s="266" customFormat="1" ht="21" customHeight="1">
      <c r="A17" s="284" t="s">
        <v>658</v>
      </c>
      <c r="B17" s="876">
        <v>6730</v>
      </c>
      <c r="C17" s="879">
        <v>5808</v>
      </c>
      <c r="D17" s="879">
        <v>6561</v>
      </c>
      <c r="E17" s="272" t="s">
        <v>659</v>
      </c>
      <c r="F17" s="618"/>
      <c r="G17" s="475"/>
      <c r="H17" s="202"/>
      <c r="I17" s="202"/>
      <c r="J17" s="202"/>
      <c r="K17" s="202"/>
      <c r="L17" s="202"/>
      <c r="M17" s="202"/>
      <c r="N17" s="202"/>
      <c r="O17" s="201"/>
      <c r="P17" s="200"/>
      <c r="Q17" s="200"/>
      <c r="R17" s="200"/>
      <c r="S17" s="200"/>
      <c r="T17" s="200"/>
      <c r="U17" s="200"/>
      <c r="V17" s="200"/>
      <c r="W17" s="200"/>
      <c r="X17" s="200"/>
    </row>
    <row r="18" spans="1:24" s="266" customFormat="1" ht="21" customHeight="1">
      <c r="A18" s="287" t="s">
        <v>660</v>
      </c>
      <c r="B18" s="877">
        <v>14500</v>
      </c>
      <c r="C18" s="878">
        <v>14649</v>
      </c>
      <c r="D18" s="878">
        <v>13752</v>
      </c>
      <c r="E18" s="291" t="s">
        <v>661</v>
      </c>
      <c r="F18" s="618"/>
      <c r="G18" s="475"/>
      <c r="H18" s="202"/>
      <c r="I18" s="202"/>
      <c r="J18" s="202"/>
      <c r="K18" s="202"/>
      <c r="L18" s="202"/>
      <c r="M18" s="202"/>
      <c r="N18" s="202"/>
      <c r="O18" s="201"/>
      <c r="P18" s="200"/>
      <c r="Q18" s="200"/>
      <c r="R18" s="200"/>
      <c r="S18" s="200"/>
      <c r="T18" s="200"/>
      <c r="U18" s="200"/>
      <c r="V18" s="200"/>
      <c r="W18" s="200"/>
      <c r="X18" s="200"/>
    </row>
    <row r="19" spans="1:24" s="266" customFormat="1" ht="21" customHeight="1">
      <c r="A19" s="284" t="s">
        <v>662</v>
      </c>
      <c r="B19" s="876">
        <v>16379</v>
      </c>
      <c r="C19" s="879">
        <v>14849</v>
      </c>
      <c r="D19" s="879">
        <v>12807</v>
      </c>
      <c r="E19" s="272" t="s">
        <v>663</v>
      </c>
      <c r="F19" s="618"/>
      <c r="G19" s="475"/>
      <c r="H19" s="202"/>
      <c r="I19" s="202"/>
      <c r="J19" s="202"/>
      <c r="K19" s="202"/>
      <c r="L19" s="202"/>
      <c r="M19" s="202"/>
      <c r="N19" s="202"/>
      <c r="O19" s="201"/>
      <c r="P19" s="200"/>
      <c r="Q19" s="200"/>
      <c r="R19" s="200"/>
      <c r="S19" s="200"/>
      <c r="T19" s="200"/>
      <c r="U19" s="200"/>
      <c r="V19" s="200"/>
      <c r="W19" s="200"/>
      <c r="X19" s="200"/>
    </row>
    <row r="20" spans="1:24" s="266" customFormat="1" ht="21" customHeight="1">
      <c r="A20" s="350" t="s">
        <v>664</v>
      </c>
      <c r="B20" s="880">
        <v>224239</v>
      </c>
      <c r="C20" s="881">
        <v>170542</v>
      </c>
      <c r="D20" s="881">
        <v>165324</v>
      </c>
      <c r="E20" s="885" t="s">
        <v>665</v>
      </c>
      <c r="F20" s="483"/>
      <c r="G20" s="475"/>
      <c r="H20" s="202"/>
      <c r="I20" s="202"/>
      <c r="J20" s="202"/>
      <c r="K20" s="202"/>
      <c r="L20" s="202"/>
      <c r="M20" s="202"/>
      <c r="N20" s="202"/>
      <c r="O20" s="201"/>
      <c r="P20" s="200"/>
      <c r="Q20" s="200"/>
      <c r="R20" s="200"/>
      <c r="S20" s="200"/>
      <c r="T20" s="200"/>
      <c r="U20" s="200"/>
      <c r="V20" s="200"/>
      <c r="W20" s="200"/>
      <c r="X20" s="200"/>
    </row>
    <row r="21" spans="1:24" s="190" customFormat="1" ht="3.75" customHeight="1">
      <c r="A21" s="271"/>
      <c r="B21" s="271"/>
      <c r="C21" s="271"/>
      <c r="D21" s="484"/>
      <c r="E21" s="480"/>
      <c r="F21" s="271"/>
      <c r="G21" s="185"/>
      <c r="H21" s="185"/>
      <c r="I21" s="185"/>
      <c r="J21" s="185"/>
      <c r="K21" s="185"/>
      <c r="L21" s="185"/>
      <c r="M21" s="185"/>
      <c r="N21" s="185"/>
      <c r="O21" s="189"/>
      <c r="P21" s="188"/>
      <c r="Q21" s="188"/>
      <c r="R21" s="188"/>
      <c r="S21" s="188"/>
      <c r="T21" s="188"/>
      <c r="U21" s="188"/>
      <c r="V21" s="188"/>
      <c r="W21" s="188"/>
      <c r="X21" s="188"/>
    </row>
    <row r="22" spans="1:24" s="479" customFormat="1" ht="16.5" customHeight="1">
      <c r="A22" s="869" t="s">
        <v>666</v>
      </c>
      <c r="B22" s="297"/>
      <c r="C22" s="297"/>
      <c r="D22" s="297"/>
      <c r="E22" s="297" t="s">
        <v>667</v>
      </c>
      <c r="F22" s="297"/>
      <c r="G22" s="297"/>
      <c r="I22" s="194"/>
      <c r="J22" s="194"/>
      <c r="K22" s="194"/>
      <c r="L22" s="194"/>
      <c r="M22" s="194"/>
      <c r="N22" s="194"/>
      <c r="O22" s="477"/>
      <c r="P22" s="478"/>
      <c r="Q22" s="478"/>
      <c r="R22" s="478"/>
      <c r="S22" s="478"/>
      <c r="T22" s="478"/>
      <c r="U22" s="478"/>
      <c r="V22" s="478"/>
      <c r="W22" s="478"/>
      <c r="X22" s="478"/>
    </row>
    <row r="23" spans="1:24" s="191" customFormat="1" ht="15" customHeight="1">
      <c r="A23" s="932" t="s">
        <v>794</v>
      </c>
      <c r="B23" s="932"/>
      <c r="C23" s="873"/>
      <c r="D23" s="926" t="s">
        <v>795</v>
      </c>
      <c r="E23" s="926"/>
      <c r="F23" s="297"/>
      <c r="G23" s="297"/>
      <c r="H23" s="297"/>
      <c r="I23" s="194"/>
      <c r="J23" s="194"/>
      <c r="K23" s="194"/>
      <c r="L23" s="194"/>
      <c r="M23" s="194"/>
      <c r="N23" s="194"/>
      <c r="O23" s="193"/>
      <c r="P23" s="192"/>
      <c r="Q23" s="192"/>
      <c r="R23" s="192"/>
      <c r="S23" s="192"/>
      <c r="T23" s="192"/>
      <c r="U23" s="192"/>
      <c r="V23" s="192"/>
      <c r="W23" s="192"/>
      <c r="X23" s="192"/>
    </row>
    <row r="24" spans="1:24" s="191" customFormat="1" ht="38.25" customHeight="1">
      <c r="A24" s="957" t="s">
        <v>796</v>
      </c>
      <c r="B24" s="957"/>
      <c r="C24" s="957"/>
      <c r="D24" s="950" t="s">
        <v>797</v>
      </c>
      <c r="E24" s="950"/>
      <c r="F24" s="297"/>
      <c r="G24" s="297"/>
      <c r="H24" s="297"/>
      <c r="I24" s="194"/>
      <c r="J24" s="194"/>
      <c r="K24" s="194"/>
      <c r="L24" s="194"/>
      <c r="M24" s="194"/>
      <c r="N24" s="194"/>
      <c r="O24" s="193"/>
      <c r="P24" s="192"/>
      <c r="Q24" s="192"/>
      <c r="R24" s="192"/>
      <c r="S24" s="192"/>
      <c r="T24" s="192"/>
      <c r="U24" s="192"/>
      <c r="V24" s="192"/>
      <c r="W24" s="192"/>
      <c r="X24" s="192"/>
    </row>
    <row r="26" spans="1:24" s="186" customFormat="1">
      <c r="A26" s="271"/>
      <c r="B26" s="271"/>
      <c r="C26" s="271"/>
      <c r="D26" s="271"/>
      <c r="E26" s="480"/>
      <c r="F26" s="271"/>
      <c r="G26" s="185"/>
      <c r="H26" s="185"/>
      <c r="I26" s="185"/>
      <c r="J26" s="185"/>
      <c r="K26" s="185"/>
      <c r="L26" s="185"/>
      <c r="M26" s="185"/>
      <c r="N26" s="185"/>
      <c r="O26" s="189"/>
      <c r="P26" s="188"/>
      <c r="Q26" s="188"/>
      <c r="R26" s="188"/>
      <c r="S26" s="188"/>
      <c r="T26" s="188"/>
      <c r="U26" s="188"/>
      <c r="V26" s="188"/>
      <c r="W26" s="188"/>
      <c r="X26" s="188"/>
    </row>
    <row r="27" spans="1:24" s="186" customFormat="1">
      <c r="A27" s="271"/>
      <c r="B27" s="271"/>
      <c r="C27" s="271"/>
      <c r="D27" s="271"/>
      <c r="E27" s="480"/>
      <c r="F27" s="271"/>
      <c r="G27" s="185"/>
      <c r="H27" s="185"/>
      <c r="I27" s="185"/>
      <c r="J27" s="185"/>
      <c r="K27" s="185"/>
      <c r="L27" s="185"/>
      <c r="M27" s="185"/>
      <c r="N27" s="185"/>
      <c r="O27" s="189"/>
      <c r="P27" s="188"/>
      <c r="Q27" s="188"/>
      <c r="R27" s="188"/>
      <c r="S27" s="188"/>
      <c r="T27" s="188"/>
      <c r="U27" s="188"/>
      <c r="V27" s="188"/>
      <c r="W27" s="188"/>
      <c r="X27" s="188"/>
    </row>
    <row r="28" spans="1:24" s="186" customFormat="1">
      <c r="A28" s="271"/>
      <c r="B28" s="271"/>
      <c r="C28" s="271"/>
      <c r="D28" s="271"/>
      <c r="E28" s="480"/>
      <c r="F28" s="271"/>
      <c r="G28" s="185"/>
      <c r="H28" s="185"/>
      <c r="I28" s="185"/>
      <c r="J28" s="185"/>
      <c r="K28" s="185"/>
      <c r="L28" s="185"/>
      <c r="M28" s="185"/>
      <c r="N28" s="185"/>
      <c r="O28" s="189"/>
      <c r="P28" s="188"/>
      <c r="Q28" s="188"/>
      <c r="R28" s="188"/>
      <c r="S28" s="188"/>
      <c r="T28" s="188"/>
      <c r="U28" s="188"/>
      <c r="V28" s="188"/>
      <c r="W28" s="188"/>
      <c r="X28" s="188"/>
    </row>
    <row r="29" spans="1:24" s="186" customFormat="1">
      <c r="A29" s="271"/>
      <c r="B29" s="271"/>
      <c r="C29" s="271"/>
      <c r="D29" s="271"/>
      <c r="E29" s="480"/>
      <c r="F29" s="271"/>
      <c r="G29" s="185"/>
      <c r="H29" s="185"/>
      <c r="I29" s="185"/>
      <c r="J29" s="185"/>
      <c r="K29" s="185"/>
      <c r="L29" s="185"/>
      <c r="M29" s="185"/>
      <c r="N29" s="185"/>
      <c r="O29" s="189"/>
      <c r="P29" s="188"/>
      <c r="Q29" s="188"/>
      <c r="R29" s="188"/>
      <c r="S29" s="188"/>
      <c r="T29" s="188"/>
      <c r="U29" s="188"/>
      <c r="V29" s="188"/>
      <c r="W29" s="188"/>
      <c r="X29" s="188"/>
    </row>
    <row r="30" spans="1:24" s="186" customFormat="1">
      <c r="A30" s="271"/>
      <c r="B30" s="271"/>
      <c r="C30" s="271"/>
      <c r="D30" s="271"/>
      <c r="E30" s="480"/>
      <c r="F30" s="271"/>
      <c r="G30" s="185"/>
      <c r="H30" s="185"/>
      <c r="I30" s="185"/>
      <c r="J30" s="185"/>
      <c r="K30" s="185"/>
      <c r="L30" s="185"/>
      <c r="M30" s="185"/>
      <c r="N30" s="185"/>
      <c r="O30" s="189"/>
      <c r="P30" s="188"/>
      <c r="Q30" s="188"/>
      <c r="R30" s="188"/>
      <c r="S30" s="188"/>
      <c r="T30" s="188"/>
      <c r="U30" s="188"/>
      <c r="V30" s="188"/>
      <c r="W30" s="188"/>
      <c r="X30" s="188"/>
    </row>
    <row r="31" spans="1:24" s="186" customFormat="1">
      <c r="A31" s="271"/>
      <c r="B31" s="271"/>
      <c r="C31" s="271"/>
      <c r="D31" s="271"/>
      <c r="E31" s="480"/>
      <c r="F31" s="271"/>
      <c r="G31" s="185"/>
      <c r="H31" s="185"/>
      <c r="I31" s="185"/>
      <c r="J31" s="185"/>
      <c r="K31" s="185"/>
      <c r="L31" s="185"/>
      <c r="M31" s="185"/>
      <c r="N31" s="185"/>
      <c r="O31" s="189"/>
      <c r="P31" s="188"/>
      <c r="Q31" s="188"/>
      <c r="R31" s="188"/>
      <c r="S31" s="188"/>
      <c r="T31" s="188"/>
      <c r="U31" s="188"/>
      <c r="V31" s="188"/>
      <c r="W31" s="188"/>
      <c r="X31" s="188"/>
    </row>
    <row r="32" spans="1:24" s="186" customFormat="1">
      <c r="A32" s="271"/>
      <c r="B32" s="271"/>
      <c r="C32" s="271"/>
      <c r="D32" s="271"/>
      <c r="E32" s="480"/>
      <c r="F32" s="271"/>
      <c r="G32" s="185"/>
      <c r="H32" s="185"/>
      <c r="I32" s="185"/>
      <c r="J32" s="185"/>
      <c r="K32" s="185"/>
      <c r="L32" s="185"/>
      <c r="M32" s="185"/>
      <c r="N32" s="185"/>
      <c r="O32" s="189"/>
      <c r="P32" s="188"/>
      <c r="Q32" s="188"/>
      <c r="R32" s="188"/>
      <c r="S32" s="188"/>
      <c r="T32" s="188"/>
      <c r="U32" s="188"/>
      <c r="V32" s="188"/>
      <c r="W32" s="188"/>
      <c r="X32" s="188"/>
    </row>
    <row r="33" spans="1:24" s="186" customFormat="1">
      <c r="A33" s="271"/>
      <c r="B33" s="271"/>
      <c r="C33" s="271"/>
      <c r="D33" s="271"/>
      <c r="E33" s="480"/>
      <c r="F33" s="271"/>
      <c r="G33" s="185"/>
      <c r="H33" s="185"/>
      <c r="I33" s="185"/>
      <c r="J33" s="185"/>
      <c r="K33" s="185"/>
      <c r="L33" s="185"/>
      <c r="M33" s="185"/>
      <c r="N33" s="185"/>
      <c r="O33" s="189"/>
      <c r="P33" s="188"/>
      <c r="Q33" s="188"/>
      <c r="R33" s="188"/>
      <c r="S33" s="188"/>
      <c r="T33" s="188"/>
      <c r="U33" s="188"/>
      <c r="V33" s="188"/>
      <c r="W33" s="188"/>
      <c r="X33" s="188"/>
    </row>
    <row r="34" spans="1:24" s="186" customFormat="1">
      <c r="A34" s="271"/>
      <c r="B34" s="271"/>
      <c r="C34" s="271"/>
      <c r="D34" s="271"/>
      <c r="E34" s="480"/>
      <c r="F34" s="271"/>
      <c r="G34" s="185"/>
      <c r="H34" s="185"/>
      <c r="I34" s="185"/>
      <c r="J34" s="185"/>
      <c r="K34" s="185"/>
      <c r="L34" s="185"/>
      <c r="M34" s="185"/>
      <c r="N34" s="185"/>
      <c r="O34" s="189"/>
      <c r="P34" s="188"/>
      <c r="Q34" s="188"/>
      <c r="R34" s="188"/>
      <c r="S34" s="188"/>
      <c r="T34" s="188"/>
      <c r="U34" s="188"/>
      <c r="V34" s="188"/>
      <c r="W34" s="188"/>
      <c r="X34" s="188"/>
    </row>
    <row r="35" spans="1:24" s="186" customFormat="1">
      <c r="A35" s="271"/>
      <c r="B35" s="271"/>
      <c r="C35" s="271"/>
      <c r="D35" s="271"/>
      <c r="E35" s="480"/>
      <c r="F35" s="271"/>
      <c r="G35" s="185"/>
      <c r="H35" s="185"/>
      <c r="I35" s="185"/>
      <c r="J35" s="185"/>
      <c r="K35" s="185"/>
      <c r="L35" s="185"/>
      <c r="M35" s="185"/>
      <c r="N35" s="185"/>
      <c r="O35" s="189"/>
      <c r="P35" s="188"/>
      <c r="Q35" s="188"/>
      <c r="R35" s="188"/>
      <c r="S35" s="188"/>
      <c r="T35" s="188"/>
      <c r="U35" s="188"/>
      <c r="V35" s="188"/>
      <c r="W35" s="188"/>
      <c r="X35" s="188"/>
    </row>
    <row r="36" spans="1:24" s="186" customFormat="1">
      <c r="A36" s="271"/>
      <c r="B36" s="271"/>
      <c r="C36" s="271"/>
      <c r="D36" s="271"/>
      <c r="E36" s="480"/>
      <c r="F36" s="271"/>
      <c r="G36" s="185"/>
      <c r="H36" s="185"/>
      <c r="I36" s="185"/>
      <c r="J36" s="185"/>
      <c r="K36" s="185"/>
      <c r="L36" s="185"/>
      <c r="M36" s="185"/>
      <c r="N36" s="185"/>
      <c r="O36" s="189"/>
      <c r="P36" s="188"/>
      <c r="Q36" s="188"/>
      <c r="R36" s="188"/>
      <c r="S36" s="188"/>
      <c r="T36" s="188"/>
      <c r="U36" s="188"/>
      <c r="V36" s="188"/>
      <c r="W36" s="188"/>
      <c r="X36" s="188"/>
    </row>
  </sheetData>
  <mergeCells count="7">
    <mergeCell ref="A2:E2"/>
    <mergeCell ref="A3:E3"/>
    <mergeCell ref="A4:E4"/>
    <mergeCell ref="D23:E23"/>
    <mergeCell ref="D24:E24"/>
    <mergeCell ref="A24:C24"/>
    <mergeCell ref="A23:B23"/>
  </mergeCells>
  <printOptions horizontalCentered="1"/>
  <pageMargins left="0.7" right="0.7" top="0.25" bottom="0.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63"/>
  <sheetViews>
    <sheetView rightToLeft="1" view="pageBreakPreview" zoomScale="85" zoomScaleNormal="75" zoomScaleSheetLayoutView="85" workbookViewId="0">
      <selection activeCell="L4" sqref="L4"/>
    </sheetView>
  </sheetViews>
  <sheetFormatPr defaultRowHeight="22.5"/>
  <cols>
    <col min="1" max="1" width="33.28515625" style="276" bestFit="1" customWidth="1"/>
    <col min="2" max="4" width="25.140625" style="277" customWidth="1"/>
    <col min="5" max="5" width="33.140625" style="276" customWidth="1"/>
    <col min="6" max="6" width="15" style="276" customWidth="1"/>
    <col min="7" max="13" width="9.140625" style="276"/>
    <col min="14" max="17" width="9.140625" style="185"/>
    <col min="18" max="18" width="9.140625" style="184"/>
    <col min="19" max="21" width="9.140625" style="183"/>
    <col min="22" max="256" width="9.140625" style="181"/>
    <col min="257" max="257" width="25.140625" style="181" customWidth="1"/>
    <col min="258" max="260" width="24.140625" style="181" customWidth="1"/>
    <col min="261" max="261" width="25.28515625" style="181" customWidth="1"/>
    <col min="262" max="512" width="9.140625" style="181"/>
    <col min="513" max="513" width="25.140625" style="181" customWidth="1"/>
    <col min="514" max="516" width="24.140625" style="181" customWidth="1"/>
    <col min="517" max="517" width="25.28515625" style="181" customWidth="1"/>
    <col min="518" max="768" width="9.140625" style="181"/>
    <col min="769" max="769" width="25.140625" style="181" customWidth="1"/>
    <col min="770" max="772" width="24.140625" style="181" customWidth="1"/>
    <col min="773" max="773" width="25.28515625" style="181" customWidth="1"/>
    <col min="774" max="1024" width="9.140625" style="181"/>
    <col min="1025" max="1025" width="25.140625" style="181" customWidth="1"/>
    <col min="1026" max="1028" width="24.140625" style="181" customWidth="1"/>
    <col min="1029" max="1029" width="25.28515625" style="181" customWidth="1"/>
    <col min="1030" max="1280" width="9.140625" style="181"/>
    <col min="1281" max="1281" width="25.140625" style="181" customWidth="1"/>
    <col min="1282" max="1284" width="24.140625" style="181" customWidth="1"/>
    <col min="1285" max="1285" width="25.28515625" style="181" customWidth="1"/>
    <col min="1286" max="1536" width="9.140625" style="181"/>
    <col min="1537" max="1537" width="25.140625" style="181" customWidth="1"/>
    <col min="1538" max="1540" width="24.140625" style="181" customWidth="1"/>
    <col min="1541" max="1541" width="25.28515625" style="181" customWidth="1"/>
    <col min="1542" max="1792" width="9.140625" style="181"/>
    <col min="1793" max="1793" width="25.140625" style="181" customWidth="1"/>
    <col min="1794" max="1796" width="24.140625" style="181" customWidth="1"/>
    <col min="1797" max="1797" width="25.28515625" style="181" customWidth="1"/>
    <col min="1798" max="2048" width="9.140625" style="181"/>
    <col min="2049" max="2049" width="25.140625" style="181" customWidth="1"/>
    <col min="2050" max="2052" width="24.140625" style="181" customWidth="1"/>
    <col min="2053" max="2053" width="25.28515625" style="181" customWidth="1"/>
    <col min="2054" max="2304" width="9.140625" style="181"/>
    <col min="2305" max="2305" width="25.140625" style="181" customWidth="1"/>
    <col min="2306" max="2308" width="24.140625" style="181" customWidth="1"/>
    <col min="2309" max="2309" width="25.28515625" style="181" customWidth="1"/>
    <col min="2310" max="2560" width="9.140625" style="181"/>
    <col min="2561" max="2561" width="25.140625" style="181" customWidth="1"/>
    <col min="2562" max="2564" width="24.140625" style="181" customWidth="1"/>
    <col min="2565" max="2565" width="25.28515625" style="181" customWidth="1"/>
    <col min="2566" max="2816" width="9.140625" style="181"/>
    <col min="2817" max="2817" width="25.140625" style="181" customWidth="1"/>
    <col min="2818" max="2820" width="24.140625" style="181" customWidth="1"/>
    <col min="2821" max="2821" width="25.28515625" style="181" customWidth="1"/>
    <col min="2822" max="3072" width="9.140625" style="181"/>
    <col min="3073" max="3073" width="25.140625" style="181" customWidth="1"/>
    <col min="3074" max="3076" width="24.140625" style="181" customWidth="1"/>
    <col min="3077" max="3077" width="25.28515625" style="181" customWidth="1"/>
    <col min="3078" max="3328" width="9.140625" style="181"/>
    <col min="3329" max="3329" width="25.140625" style="181" customWidth="1"/>
    <col min="3330" max="3332" width="24.140625" style="181" customWidth="1"/>
    <col min="3333" max="3333" width="25.28515625" style="181" customWidth="1"/>
    <col min="3334" max="3584" width="9.140625" style="181"/>
    <col min="3585" max="3585" width="25.140625" style="181" customWidth="1"/>
    <col min="3586" max="3588" width="24.140625" style="181" customWidth="1"/>
    <col min="3589" max="3589" width="25.28515625" style="181" customWidth="1"/>
    <col min="3590" max="3840" width="9.140625" style="181"/>
    <col min="3841" max="3841" width="25.140625" style="181" customWidth="1"/>
    <col min="3842" max="3844" width="24.140625" style="181" customWidth="1"/>
    <col min="3845" max="3845" width="25.28515625" style="181" customWidth="1"/>
    <col min="3846" max="4096" width="9.140625" style="181"/>
    <col min="4097" max="4097" width="25.140625" style="181" customWidth="1"/>
    <col min="4098" max="4100" width="24.140625" style="181" customWidth="1"/>
    <col min="4101" max="4101" width="25.28515625" style="181" customWidth="1"/>
    <col min="4102" max="4352" width="9.140625" style="181"/>
    <col min="4353" max="4353" width="25.140625" style="181" customWidth="1"/>
    <col min="4354" max="4356" width="24.140625" style="181" customWidth="1"/>
    <col min="4357" max="4357" width="25.28515625" style="181" customWidth="1"/>
    <col min="4358" max="4608" width="9.140625" style="181"/>
    <col min="4609" max="4609" width="25.140625" style="181" customWidth="1"/>
    <col min="4610" max="4612" width="24.140625" style="181" customWidth="1"/>
    <col min="4613" max="4613" width="25.28515625" style="181" customWidth="1"/>
    <col min="4614" max="4864" width="9.140625" style="181"/>
    <col min="4865" max="4865" width="25.140625" style="181" customWidth="1"/>
    <col min="4866" max="4868" width="24.140625" style="181" customWidth="1"/>
    <col min="4869" max="4869" width="25.28515625" style="181" customWidth="1"/>
    <col min="4870" max="5120" width="9.140625" style="181"/>
    <col min="5121" max="5121" width="25.140625" style="181" customWidth="1"/>
    <col min="5122" max="5124" width="24.140625" style="181" customWidth="1"/>
    <col min="5125" max="5125" width="25.28515625" style="181" customWidth="1"/>
    <col min="5126" max="5376" width="9.140625" style="181"/>
    <col min="5377" max="5377" width="25.140625" style="181" customWidth="1"/>
    <col min="5378" max="5380" width="24.140625" style="181" customWidth="1"/>
    <col min="5381" max="5381" width="25.28515625" style="181" customWidth="1"/>
    <col min="5382" max="5632" width="9.140625" style="181"/>
    <col min="5633" max="5633" width="25.140625" style="181" customWidth="1"/>
    <col min="5634" max="5636" width="24.140625" style="181" customWidth="1"/>
    <col min="5637" max="5637" width="25.28515625" style="181" customWidth="1"/>
    <col min="5638" max="5888" width="9.140625" style="181"/>
    <col min="5889" max="5889" width="25.140625" style="181" customWidth="1"/>
    <col min="5890" max="5892" width="24.140625" style="181" customWidth="1"/>
    <col min="5893" max="5893" width="25.28515625" style="181" customWidth="1"/>
    <col min="5894" max="6144" width="9.140625" style="181"/>
    <col min="6145" max="6145" width="25.140625" style="181" customWidth="1"/>
    <col min="6146" max="6148" width="24.140625" style="181" customWidth="1"/>
    <col min="6149" max="6149" width="25.28515625" style="181" customWidth="1"/>
    <col min="6150" max="6400" width="9.140625" style="181"/>
    <col min="6401" max="6401" width="25.140625" style="181" customWidth="1"/>
    <col min="6402" max="6404" width="24.140625" style="181" customWidth="1"/>
    <col min="6405" max="6405" width="25.28515625" style="181" customWidth="1"/>
    <col min="6406" max="6656" width="9.140625" style="181"/>
    <col min="6657" max="6657" width="25.140625" style="181" customWidth="1"/>
    <col min="6658" max="6660" width="24.140625" style="181" customWidth="1"/>
    <col min="6661" max="6661" width="25.28515625" style="181" customWidth="1"/>
    <col min="6662" max="6912" width="9.140625" style="181"/>
    <col min="6913" max="6913" width="25.140625" style="181" customWidth="1"/>
    <col min="6914" max="6916" width="24.140625" style="181" customWidth="1"/>
    <col min="6917" max="6917" width="25.28515625" style="181" customWidth="1"/>
    <col min="6918" max="7168" width="9.140625" style="181"/>
    <col min="7169" max="7169" width="25.140625" style="181" customWidth="1"/>
    <col min="7170" max="7172" width="24.140625" style="181" customWidth="1"/>
    <col min="7173" max="7173" width="25.28515625" style="181" customWidth="1"/>
    <col min="7174" max="7424" width="9.140625" style="181"/>
    <col min="7425" max="7425" width="25.140625" style="181" customWidth="1"/>
    <col min="7426" max="7428" width="24.140625" style="181" customWidth="1"/>
    <col min="7429" max="7429" width="25.28515625" style="181" customWidth="1"/>
    <col min="7430" max="7680" width="9.140625" style="181"/>
    <col min="7681" max="7681" width="25.140625" style="181" customWidth="1"/>
    <col min="7682" max="7684" width="24.140625" style="181" customWidth="1"/>
    <col min="7685" max="7685" width="25.28515625" style="181" customWidth="1"/>
    <col min="7686" max="7936" width="9.140625" style="181"/>
    <col min="7937" max="7937" width="25.140625" style="181" customWidth="1"/>
    <col min="7938" max="7940" width="24.140625" style="181" customWidth="1"/>
    <col min="7941" max="7941" width="25.28515625" style="181" customWidth="1"/>
    <col min="7942" max="8192" width="9.140625" style="181"/>
    <col min="8193" max="8193" width="25.140625" style="181" customWidth="1"/>
    <col min="8194" max="8196" width="24.140625" style="181" customWidth="1"/>
    <col min="8197" max="8197" width="25.28515625" style="181" customWidth="1"/>
    <col min="8198" max="8448" width="9.140625" style="181"/>
    <col min="8449" max="8449" width="25.140625" style="181" customWidth="1"/>
    <col min="8450" max="8452" width="24.140625" style="181" customWidth="1"/>
    <col min="8453" max="8453" width="25.28515625" style="181" customWidth="1"/>
    <col min="8454" max="8704" width="9.140625" style="181"/>
    <col min="8705" max="8705" width="25.140625" style="181" customWidth="1"/>
    <col min="8706" max="8708" width="24.140625" style="181" customWidth="1"/>
    <col min="8709" max="8709" width="25.28515625" style="181" customWidth="1"/>
    <col min="8710" max="8960" width="9.140625" style="181"/>
    <col min="8961" max="8961" width="25.140625" style="181" customWidth="1"/>
    <col min="8962" max="8964" width="24.140625" style="181" customWidth="1"/>
    <col min="8965" max="8965" width="25.28515625" style="181" customWidth="1"/>
    <col min="8966" max="9216" width="9.140625" style="181"/>
    <col min="9217" max="9217" width="25.140625" style="181" customWidth="1"/>
    <col min="9218" max="9220" width="24.140625" style="181" customWidth="1"/>
    <col min="9221" max="9221" width="25.28515625" style="181" customWidth="1"/>
    <col min="9222" max="9472" width="9.140625" style="181"/>
    <col min="9473" max="9473" width="25.140625" style="181" customWidth="1"/>
    <col min="9474" max="9476" width="24.140625" style="181" customWidth="1"/>
    <col min="9477" max="9477" width="25.28515625" style="181" customWidth="1"/>
    <col min="9478" max="9728" width="9.140625" style="181"/>
    <col min="9729" max="9729" width="25.140625" style="181" customWidth="1"/>
    <col min="9730" max="9732" width="24.140625" style="181" customWidth="1"/>
    <col min="9733" max="9733" width="25.28515625" style="181" customWidth="1"/>
    <col min="9734" max="9984" width="9.140625" style="181"/>
    <col min="9985" max="9985" width="25.140625" style="181" customWidth="1"/>
    <col min="9986" max="9988" width="24.140625" style="181" customWidth="1"/>
    <col min="9989" max="9989" width="25.28515625" style="181" customWidth="1"/>
    <col min="9990" max="10240" width="9.140625" style="181"/>
    <col min="10241" max="10241" width="25.140625" style="181" customWidth="1"/>
    <col min="10242" max="10244" width="24.140625" style="181" customWidth="1"/>
    <col min="10245" max="10245" width="25.28515625" style="181" customWidth="1"/>
    <col min="10246" max="10496" width="9.140625" style="181"/>
    <col min="10497" max="10497" width="25.140625" style="181" customWidth="1"/>
    <col min="10498" max="10500" width="24.140625" style="181" customWidth="1"/>
    <col min="10501" max="10501" width="25.28515625" style="181" customWidth="1"/>
    <col min="10502" max="10752" width="9.140625" style="181"/>
    <col min="10753" max="10753" width="25.140625" style="181" customWidth="1"/>
    <col min="10754" max="10756" width="24.140625" style="181" customWidth="1"/>
    <col min="10757" max="10757" width="25.28515625" style="181" customWidth="1"/>
    <col min="10758" max="11008" width="9.140625" style="181"/>
    <col min="11009" max="11009" width="25.140625" style="181" customWidth="1"/>
    <col min="11010" max="11012" width="24.140625" style="181" customWidth="1"/>
    <col min="11013" max="11013" width="25.28515625" style="181" customWidth="1"/>
    <col min="11014" max="11264" width="9.140625" style="181"/>
    <col min="11265" max="11265" width="25.140625" style="181" customWidth="1"/>
    <col min="11266" max="11268" width="24.140625" style="181" customWidth="1"/>
    <col min="11269" max="11269" width="25.28515625" style="181" customWidth="1"/>
    <col min="11270" max="11520" width="9.140625" style="181"/>
    <col min="11521" max="11521" width="25.140625" style="181" customWidth="1"/>
    <col min="11522" max="11524" width="24.140625" style="181" customWidth="1"/>
    <col min="11525" max="11525" width="25.28515625" style="181" customWidth="1"/>
    <col min="11526" max="11776" width="9.140625" style="181"/>
    <col min="11777" max="11777" width="25.140625" style="181" customWidth="1"/>
    <col min="11778" max="11780" width="24.140625" style="181" customWidth="1"/>
    <col min="11781" max="11781" width="25.28515625" style="181" customWidth="1"/>
    <col min="11782" max="12032" width="9.140625" style="181"/>
    <col min="12033" max="12033" width="25.140625" style="181" customWidth="1"/>
    <col min="12034" max="12036" width="24.140625" style="181" customWidth="1"/>
    <col min="12037" max="12037" width="25.28515625" style="181" customWidth="1"/>
    <col min="12038" max="12288" width="9.140625" style="181"/>
    <col min="12289" max="12289" width="25.140625" style="181" customWidth="1"/>
    <col min="12290" max="12292" width="24.140625" style="181" customWidth="1"/>
    <col min="12293" max="12293" width="25.28515625" style="181" customWidth="1"/>
    <col min="12294" max="12544" width="9.140625" style="181"/>
    <col min="12545" max="12545" width="25.140625" style="181" customWidth="1"/>
    <col min="12546" max="12548" width="24.140625" style="181" customWidth="1"/>
    <col min="12549" max="12549" width="25.28515625" style="181" customWidth="1"/>
    <col min="12550" max="12800" width="9.140625" style="181"/>
    <col min="12801" max="12801" width="25.140625" style="181" customWidth="1"/>
    <col min="12802" max="12804" width="24.140625" style="181" customWidth="1"/>
    <col min="12805" max="12805" width="25.28515625" style="181" customWidth="1"/>
    <col min="12806" max="13056" width="9.140625" style="181"/>
    <col min="13057" max="13057" width="25.140625" style="181" customWidth="1"/>
    <col min="13058" max="13060" width="24.140625" style="181" customWidth="1"/>
    <col min="13061" max="13061" width="25.28515625" style="181" customWidth="1"/>
    <col min="13062" max="13312" width="9.140625" style="181"/>
    <col min="13313" max="13313" width="25.140625" style="181" customWidth="1"/>
    <col min="13314" max="13316" width="24.140625" style="181" customWidth="1"/>
    <col min="13317" max="13317" width="25.28515625" style="181" customWidth="1"/>
    <col min="13318" max="13568" width="9.140625" style="181"/>
    <col min="13569" max="13569" width="25.140625" style="181" customWidth="1"/>
    <col min="13570" max="13572" width="24.140625" style="181" customWidth="1"/>
    <col min="13573" max="13573" width="25.28515625" style="181" customWidth="1"/>
    <col min="13574" max="13824" width="9.140625" style="181"/>
    <col min="13825" max="13825" width="25.140625" style="181" customWidth="1"/>
    <col min="13826" max="13828" width="24.140625" style="181" customWidth="1"/>
    <col min="13829" max="13829" width="25.28515625" style="181" customWidth="1"/>
    <col min="13830" max="14080" width="9.140625" style="181"/>
    <col min="14081" max="14081" width="25.140625" style="181" customWidth="1"/>
    <col min="14082" max="14084" width="24.140625" style="181" customWidth="1"/>
    <col min="14085" max="14085" width="25.28515625" style="181" customWidth="1"/>
    <col min="14086" max="14336" width="9.140625" style="181"/>
    <col min="14337" max="14337" width="25.140625" style="181" customWidth="1"/>
    <col min="14338" max="14340" width="24.140625" style="181" customWidth="1"/>
    <col min="14341" max="14341" width="25.28515625" style="181" customWidth="1"/>
    <col min="14342" max="14592" width="9.140625" style="181"/>
    <col min="14593" max="14593" width="25.140625" style="181" customWidth="1"/>
    <col min="14594" max="14596" width="24.140625" style="181" customWidth="1"/>
    <col min="14597" max="14597" width="25.28515625" style="181" customWidth="1"/>
    <col min="14598" max="14848" width="9.140625" style="181"/>
    <col min="14849" max="14849" width="25.140625" style="181" customWidth="1"/>
    <col min="14850" max="14852" width="24.140625" style="181" customWidth="1"/>
    <col min="14853" max="14853" width="25.28515625" style="181" customWidth="1"/>
    <col min="14854" max="15104" width="9.140625" style="181"/>
    <col min="15105" max="15105" width="25.140625" style="181" customWidth="1"/>
    <col min="15106" max="15108" width="24.140625" style="181" customWidth="1"/>
    <col min="15109" max="15109" width="25.28515625" style="181" customWidth="1"/>
    <col min="15110" max="15360" width="9.140625" style="181"/>
    <col min="15361" max="15361" width="25.140625" style="181" customWidth="1"/>
    <col min="15362" max="15364" width="24.140625" style="181" customWidth="1"/>
    <col min="15365" max="15365" width="25.28515625" style="181" customWidth="1"/>
    <col min="15366" max="15616" width="9.140625" style="181"/>
    <col min="15617" max="15617" width="25.140625" style="181" customWidth="1"/>
    <col min="15618" max="15620" width="24.140625" style="181" customWidth="1"/>
    <col min="15621" max="15621" width="25.28515625" style="181" customWidth="1"/>
    <col min="15622" max="15872" width="9.140625" style="181"/>
    <col min="15873" max="15873" width="25.140625" style="181" customWidth="1"/>
    <col min="15874" max="15876" width="24.140625" style="181" customWidth="1"/>
    <col min="15877" max="15877" width="25.28515625" style="181" customWidth="1"/>
    <col min="15878" max="16128" width="9.140625" style="181"/>
    <col min="16129" max="16129" width="25.140625" style="181" customWidth="1"/>
    <col min="16130" max="16132" width="24.140625" style="181" customWidth="1"/>
    <col min="16133" max="16133" width="25.28515625" style="181" customWidth="1"/>
    <col min="16134" max="16384" width="9.140625" style="181"/>
  </cols>
  <sheetData>
    <row r="1" spans="1:21" ht="63.75" customHeight="1"/>
    <row r="2" spans="1:21" ht="22.5" customHeight="1">
      <c r="A2" s="951" t="s">
        <v>612</v>
      </c>
      <c r="B2" s="951"/>
      <c r="C2" s="951"/>
      <c r="D2" s="951"/>
      <c r="E2" s="951"/>
    </row>
    <row r="3" spans="1:21" ht="18.75" customHeight="1">
      <c r="A3" s="951" t="s">
        <v>611</v>
      </c>
      <c r="B3" s="951"/>
      <c r="C3" s="951"/>
      <c r="D3" s="951"/>
      <c r="E3" s="951"/>
    </row>
    <row r="4" spans="1:21" ht="18" customHeight="1">
      <c r="A4" s="951" t="s">
        <v>708</v>
      </c>
      <c r="B4" s="951"/>
      <c r="C4" s="951"/>
      <c r="D4" s="951"/>
      <c r="E4" s="951"/>
    </row>
    <row r="5" spans="1:21" s="207" customFormat="1" ht="24" customHeight="1">
      <c r="A5" s="281" t="s">
        <v>610</v>
      </c>
      <c r="B5" s="834"/>
      <c r="C5" s="277"/>
      <c r="D5" s="277"/>
      <c r="E5" s="276"/>
      <c r="F5" s="276"/>
      <c r="G5" s="276"/>
      <c r="H5" s="276"/>
      <c r="I5" s="276"/>
      <c r="J5" s="276"/>
      <c r="K5" s="276"/>
      <c r="L5" s="276"/>
      <c r="M5" s="276"/>
      <c r="N5" s="185"/>
      <c r="O5" s="185"/>
      <c r="P5" s="185"/>
      <c r="Q5" s="185"/>
      <c r="R5" s="189"/>
      <c r="S5" s="188"/>
      <c r="T5" s="188"/>
      <c r="U5" s="188"/>
    </row>
    <row r="6" spans="1:21" s="203" customFormat="1" ht="22.5" customHeight="1">
      <c r="A6" s="958" t="s">
        <v>609</v>
      </c>
      <c r="B6" s="894" t="s">
        <v>608</v>
      </c>
      <c r="C6" s="956"/>
      <c r="D6" s="895"/>
      <c r="E6" s="960" t="s">
        <v>607</v>
      </c>
      <c r="F6" s="611"/>
      <c r="G6" s="611"/>
      <c r="H6" s="611"/>
      <c r="I6" s="611"/>
      <c r="J6" s="611"/>
      <c r="K6" s="611"/>
      <c r="L6" s="611"/>
      <c r="M6" s="611"/>
      <c r="N6" s="145"/>
      <c r="O6" s="145"/>
      <c r="P6" s="145"/>
      <c r="Q6" s="145"/>
      <c r="R6" s="206"/>
      <c r="S6" s="205"/>
      <c r="T6" s="205"/>
      <c r="U6" s="205"/>
    </row>
    <row r="7" spans="1:21" s="203" customFormat="1" ht="21" customHeight="1">
      <c r="A7" s="959"/>
      <c r="B7" s="307" t="s">
        <v>606</v>
      </c>
      <c r="C7" s="307" t="s">
        <v>213</v>
      </c>
      <c r="D7" s="307" t="s">
        <v>605</v>
      </c>
      <c r="E7" s="961"/>
      <c r="F7" s="611"/>
      <c r="G7" s="611"/>
      <c r="H7" s="611"/>
      <c r="I7" s="611"/>
      <c r="J7" s="611"/>
      <c r="K7" s="611"/>
      <c r="L7" s="611"/>
      <c r="M7" s="611"/>
      <c r="N7" s="145"/>
      <c r="O7" s="145"/>
      <c r="P7" s="145"/>
      <c r="Q7" s="145"/>
      <c r="R7" s="206"/>
      <c r="S7" s="205"/>
      <c r="T7" s="205"/>
      <c r="U7" s="205"/>
    </row>
    <row r="8" spans="1:21" s="203" customFormat="1" ht="19.5" customHeight="1">
      <c r="A8" s="959"/>
      <c r="B8" s="308" t="s">
        <v>604</v>
      </c>
      <c r="C8" s="308" t="s">
        <v>603</v>
      </c>
      <c r="D8" s="308" t="s">
        <v>602</v>
      </c>
      <c r="E8" s="961"/>
      <c r="F8" s="611"/>
      <c r="G8" s="611"/>
      <c r="H8" s="611"/>
      <c r="I8" s="611"/>
      <c r="J8" s="611"/>
      <c r="K8" s="611"/>
      <c r="L8" s="611"/>
      <c r="M8" s="611"/>
      <c r="N8" s="145"/>
      <c r="O8" s="145"/>
      <c r="P8" s="145"/>
      <c r="Q8" s="145"/>
      <c r="R8" s="206"/>
      <c r="S8" s="205"/>
      <c r="T8" s="205"/>
      <c r="U8" s="205"/>
    </row>
    <row r="9" spans="1:21" s="267" customFormat="1" ht="21.95" customHeight="1">
      <c r="A9" s="309" t="s">
        <v>601</v>
      </c>
      <c r="B9" s="466">
        <v>11</v>
      </c>
      <c r="C9" s="466">
        <v>614</v>
      </c>
      <c r="D9" s="463">
        <f>SUM(B9:C9)</f>
        <v>625</v>
      </c>
      <c r="E9" s="310" t="s">
        <v>600</v>
      </c>
      <c r="F9" s="277"/>
      <c r="G9" s="277"/>
      <c r="H9" s="277"/>
      <c r="I9" s="277"/>
      <c r="J9" s="277"/>
      <c r="K9" s="277"/>
      <c r="L9" s="277"/>
      <c r="M9" s="277"/>
      <c r="N9" s="202"/>
      <c r="O9" s="202"/>
      <c r="P9" s="202"/>
      <c r="Q9" s="202"/>
      <c r="R9" s="269"/>
      <c r="S9" s="268"/>
      <c r="T9" s="268"/>
      <c r="U9" s="268"/>
    </row>
    <row r="10" spans="1:21" s="270" customFormat="1" ht="21.95" customHeight="1">
      <c r="A10" s="287" t="s">
        <v>599</v>
      </c>
      <c r="B10" s="464">
        <v>137</v>
      </c>
      <c r="C10" s="464">
        <v>2680</v>
      </c>
      <c r="D10" s="465">
        <f>SUM(B10:C10)</f>
        <v>2817</v>
      </c>
      <c r="E10" s="289" t="s">
        <v>598</v>
      </c>
      <c r="F10" s="277"/>
      <c r="G10" s="277"/>
      <c r="H10" s="277"/>
      <c r="I10" s="277"/>
      <c r="J10" s="277"/>
      <c r="K10" s="277"/>
      <c r="L10" s="277"/>
      <c r="M10" s="277"/>
      <c r="N10" s="202"/>
      <c r="O10" s="202"/>
      <c r="P10" s="202"/>
      <c r="Q10" s="202"/>
      <c r="R10" s="201"/>
      <c r="S10" s="200"/>
      <c r="T10" s="200"/>
      <c r="U10" s="200"/>
    </row>
    <row r="11" spans="1:21" s="267" customFormat="1" ht="21.95" customHeight="1">
      <c r="A11" s="311" t="s">
        <v>597</v>
      </c>
      <c r="B11" s="466">
        <v>5</v>
      </c>
      <c r="C11" s="466">
        <v>84</v>
      </c>
      <c r="D11" s="467">
        <f>SUM(B11:C11)</f>
        <v>89</v>
      </c>
      <c r="E11" s="312" t="s">
        <v>596</v>
      </c>
      <c r="F11" s="277"/>
      <c r="G11" s="277"/>
      <c r="H11" s="277"/>
      <c r="I11" s="277"/>
      <c r="J11" s="277"/>
      <c r="K11" s="277"/>
      <c r="L11" s="277"/>
      <c r="M11" s="277"/>
      <c r="N11" s="202"/>
      <c r="O11" s="202"/>
      <c r="P11" s="202"/>
      <c r="Q11" s="202"/>
      <c r="R11" s="269"/>
      <c r="S11" s="268"/>
      <c r="T11" s="268"/>
      <c r="U11" s="268"/>
    </row>
    <row r="12" spans="1:21" s="270" customFormat="1" ht="21.95" customHeight="1">
      <c r="A12" s="287" t="s">
        <v>595</v>
      </c>
      <c r="B12" s="464">
        <v>31</v>
      </c>
      <c r="C12" s="464">
        <v>429</v>
      </c>
      <c r="D12" s="465">
        <f t="shared" ref="D12:D20" si="0">SUM(B12:C12)</f>
        <v>460</v>
      </c>
      <c r="E12" s="289" t="s">
        <v>594</v>
      </c>
      <c r="F12" s="277"/>
      <c r="G12" s="277"/>
      <c r="H12" s="277"/>
      <c r="I12" s="277"/>
      <c r="J12" s="277"/>
      <c r="K12" s="277"/>
      <c r="L12" s="277"/>
      <c r="M12" s="277"/>
      <c r="N12" s="202"/>
      <c r="O12" s="202"/>
      <c r="P12" s="202"/>
      <c r="Q12" s="202"/>
      <c r="R12" s="201"/>
      <c r="S12" s="200"/>
      <c r="T12" s="200"/>
      <c r="U12" s="200"/>
    </row>
    <row r="13" spans="1:21" s="267" customFormat="1" ht="21.95" customHeight="1">
      <c r="A13" s="311" t="s">
        <v>593</v>
      </c>
      <c r="B13" s="466">
        <v>342</v>
      </c>
      <c r="C13" s="466">
        <v>399</v>
      </c>
      <c r="D13" s="467">
        <f t="shared" si="0"/>
        <v>741</v>
      </c>
      <c r="E13" s="312" t="s">
        <v>592</v>
      </c>
      <c r="F13" s="277"/>
      <c r="G13" s="277"/>
      <c r="H13" s="277"/>
      <c r="I13" s="277"/>
      <c r="J13" s="277"/>
      <c r="K13" s="277"/>
      <c r="L13" s="277"/>
      <c r="M13" s="277"/>
      <c r="N13" s="202"/>
      <c r="O13" s="202"/>
      <c r="P13" s="202"/>
      <c r="Q13" s="202"/>
      <c r="R13" s="269"/>
      <c r="S13" s="268"/>
      <c r="T13" s="268"/>
      <c r="U13" s="268"/>
    </row>
    <row r="14" spans="1:21" s="270" customFormat="1" ht="21.95" customHeight="1">
      <c r="A14" s="287" t="s">
        <v>591</v>
      </c>
      <c r="B14" s="464">
        <v>395</v>
      </c>
      <c r="C14" s="464">
        <v>2423</v>
      </c>
      <c r="D14" s="465">
        <f t="shared" si="0"/>
        <v>2818</v>
      </c>
      <c r="E14" s="289" t="s">
        <v>590</v>
      </c>
      <c r="F14" s="277"/>
      <c r="G14" s="277"/>
      <c r="H14" s="277"/>
      <c r="I14" s="277"/>
      <c r="J14" s="277"/>
      <c r="K14" s="277"/>
      <c r="L14" s="277"/>
      <c r="M14" s="277"/>
      <c r="N14" s="202"/>
      <c r="O14" s="202"/>
      <c r="P14" s="202"/>
      <c r="Q14" s="202"/>
      <c r="R14" s="201"/>
      <c r="S14" s="200"/>
      <c r="T14" s="200"/>
      <c r="U14" s="200"/>
    </row>
    <row r="15" spans="1:21" s="267" customFormat="1" ht="21.95" customHeight="1">
      <c r="A15" s="311" t="s">
        <v>589</v>
      </c>
      <c r="B15" s="466">
        <v>379</v>
      </c>
      <c r="C15" s="466">
        <v>396</v>
      </c>
      <c r="D15" s="467">
        <f t="shared" si="0"/>
        <v>775</v>
      </c>
      <c r="E15" s="312" t="s">
        <v>588</v>
      </c>
      <c r="F15" s="277"/>
      <c r="G15" s="277"/>
      <c r="H15" s="277"/>
      <c r="I15" s="277"/>
      <c r="J15" s="277"/>
      <c r="K15" s="277"/>
      <c r="L15" s="277"/>
      <c r="M15" s="277"/>
      <c r="N15" s="202"/>
      <c r="O15" s="202"/>
      <c r="P15" s="202"/>
      <c r="Q15" s="202"/>
      <c r="R15" s="269"/>
      <c r="S15" s="268"/>
      <c r="T15" s="268"/>
      <c r="U15" s="268"/>
    </row>
    <row r="16" spans="1:21" s="267" customFormat="1" ht="21.95" customHeight="1">
      <c r="A16" s="287" t="s">
        <v>587</v>
      </c>
      <c r="B16" s="839" t="s">
        <v>766</v>
      </c>
      <c r="C16" s="839" t="s">
        <v>766</v>
      </c>
      <c r="D16" s="840" t="s">
        <v>766</v>
      </c>
      <c r="E16" s="289" t="s">
        <v>586</v>
      </c>
      <c r="F16" s="277"/>
      <c r="G16" s="277"/>
      <c r="H16" s="277"/>
      <c r="I16" s="277"/>
      <c r="J16" s="277"/>
      <c r="K16" s="277"/>
      <c r="L16" s="277"/>
      <c r="M16" s="277"/>
      <c r="N16" s="202"/>
      <c r="O16" s="202"/>
      <c r="P16" s="202"/>
      <c r="Q16" s="202"/>
      <c r="R16" s="269"/>
      <c r="S16" s="268"/>
      <c r="T16" s="268"/>
      <c r="U16" s="268"/>
    </row>
    <row r="17" spans="1:21" s="267" customFormat="1" ht="21.95" customHeight="1">
      <c r="A17" s="311" t="s">
        <v>585</v>
      </c>
      <c r="B17" s="466">
        <v>1</v>
      </c>
      <c r="C17" s="466">
        <v>834</v>
      </c>
      <c r="D17" s="467">
        <f t="shared" si="0"/>
        <v>835</v>
      </c>
      <c r="E17" s="312" t="s">
        <v>584</v>
      </c>
      <c r="F17" s="277"/>
      <c r="G17" s="277"/>
      <c r="H17" s="277"/>
      <c r="I17" s="277"/>
      <c r="J17" s="277"/>
      <c r="K17" s="277"/>
      <c r="L17" s="277"/>
      <c r="M17" s="277"/>
      <c r="N17" s="202"/>
      <c r="O17" s="202"/>
      <c r="P17" s="202"/>
      <c r="Q17" s="202"/>
      <c r="R17" s="269"/>
      <c r="S17" s="268"/>
      <c r="T17" s="268"/>
      <c r="U17" s="268"/>
    </row>
    <row r="18" spans="1:21" s="270" customFormat="1" ht="21.95" customHeight="1">
      <c r="A18" s="287" t="s">
        <v>583</v>
      </c>
      <c r="B18" s="464">
        <v>43</v>
      </c>
      <c r="C18" s="464">
        <v>112</v>
      </c>
      <c r="D18" s="465">
        <f t="shared" si="0"/>
        <v>155</v>
      </c>
      <c r="E18" s="289" t="s">
        <v>582</v>
      </c>
      <c r="F18" s="277"/>
      <c r="G18" s="277"/>
      <c r="H18" s="277"/>
      <c r="I18" s="277"/>
      <c r="J18" s="277"/>
      <c r="K18" s="277"/>
      <c r="L18" s="277"/>
      <c r="M18" s="277"/>
      <c r="N18" s="202"/>
      <c r="O18" s="202"/>
      <c r="P18" s="202"/>
      <c r="Q18" s="202"/>
      <c r="R18" s="201"/>
      <c r="S18" s="200"/>
      <c r="T18" s="200"/>
      <c r="U18" s="200"/>
    </row>
    <row r="19" spans="1:21" s="267" customFormat="1" ht="21.95" customHeight="1">
      <c r="A19" s="311" t="s">
        <v>581</v>
      </c>
      <c r="B19" s="466">
        <v>6</v>
      </c>
      <c r="C19" s="466">
        <v>225</v>
      </c>
      <c r="D19" s="467">
        <f t="shared" si="0"/>
        <v>231</v>
      </c>
      <c r="E19" s="312" t="s">
        <v>580</v>
      </c>
      <c r="F19" s="277"/>
      <c r="G19" s="277"/>
      <c r="H19" s="277"/>
      <c r="I19" s="277"/>
      <c r="J19" s="277"/>
      <c r="K19" s="277"/>
      <c r="L19" s="277"/>
      <c r="M19" s="277"/>
      <c r="N19" s="202"/>
      <c r="O19" s="202"/>
      <c r="P19" s="202"/>
      <c r="Q19" s="202"/>
      <c r="R19" s="269"/>
      <c r="S19" s="268"/>
      <c r="T19" s="268"/>
      <c r="U19" s="268"/>
    </row>
    <row r="20" spans="1:21" s="270" customFormat="1" ht="21.95" customHeight="1">
      <c r="A20" s="287" t="s">
        <v>136</v>
      </c>
      <c r="B20" s="464">
        <v>122</v>
      </c>
      <c r="C20" s="464">
        <v>1342</v>
      </c>
      <c r="D20" s="465">
        <f t="shared" si="0"/>
        <v>1464</v>
      </c>
      <c r="E20" s="289" t="s">
        <v>137</v>
      </c>
      <c r="F20" s="277"/>
      <c r="G20" s="277"/>
      <c r="H20" s="277"/>
      <c r="I20" s="277"/>
      <c r="J20" s="277"/>
      <c r="K20" s="277"/>
      <c r="L20" s="277"/>
      <c r="M20" s="277"/>
      <c r="N20" s="202"/>
      <c r="O20" s="202"/>
      <c r="P20" s="202"/>
      <c r="Q20" s="202"/>
      <c r="R20" s="201"/>
      <c r="S20" s="200"/>
      <c r="T20" s="200"/>
      <c r="U20" s="200"/>
    </row>
    <row r="21" spans="1:21" s="267" customFormat="1" ht="21.95" customHeight="1">
      <c r="A21" s="314" t="s">
        <v>269</v>
      </c>
      <c r="B21" s="468">
        <f>SUM(B9:B20)</f>
        <v>1472</v>
      </c>
      <c r="C21" s="468">
        <f t="shared" ref="C21:D21" si="1">SUM(C9:C20)</f>
        <v>9538</v>
      </c>
      <c r="D21" s="468">
        <f t="shared" si="1"/>
        <v>11010</v>
      </c>
      <c r="E21" s="315" t="s">
        <v>41</v>
      </c>
      <c r="F21" s="277"/>
      <c r="G21" s="277"/>
      <c r="H21" s="277"/>
      <c r="I21" s="277"/>
      <c r="J21" s="277"/>
      <c r="K21" s="277"/>
      <c r="L21" s="277"/>
      <c r="M21" s="277"/>
      <c r="N21" s="202"/>
      <c r="O21" s="202"/>
      <c r="P21" s="202"/>
      <c r="Q21" s="202"/>
      <c r="R21" s="269"/>
      <c r="S21" s="268"/>
      <c r="T21" s="268"/>
      <c r="U21" s="268"/>
    </row>
    <row r="22" spans="1:21" s="240" customFormat="1" ht="8.25" customHeight="1">
      <c r="A22" s="373"/>
      <c r="B22" s="370"/>
      <c r="C22" s="370"/>
      <c r="D22" s="370"/>
      <c r="E22" s="838"/>
      <c r="F22" s="276"/>
      <c r="G22" s="276"/>
      <c r="H22" s="276"/>
      <c r="I22" s="276"/>
      <c r="J22" s="276"/>
      <c r="K22" s="276"/>
      <c r="L22" s="276"/>
      <c r="M22" s="276"/>
      <c r="N22" s="185"/>
      <c r="O22" s="185"/>
      <c r="P22" s="185"/>
      <c r="Q22" s="185"/>
      <c r="R22" s="242"/>
      <c r="S22" s="241"/>
      <c r="T22" s="241"/>
      <c r="U22" s="241"/>
    </row>
    <row r="23" spans="1:21" s="441" customFormat="1" ht="23.25" customHeight="1">
      <c r="A23" s="932" t="s">
        <v>783</v>
      </c>
      <c r="B23" s="932"/>
      <c r="C23" s="316"/>
      <c r="D23" s="926" t="s">
        <v>784</v>
      </c>
      <c r="E23" s="926"/>
      <c r="F23" s="297"/>
      <c r="G23" s="297"/>
      <c r="H23" s="297"/>
      <c r="I23" s="297"/>
      <c r="J23" s="297"/>
      <c r="K23" s="297"/>
      <c r="L23" s="297"/>
      <c r="M23" s="297"/>
      <c r="N23" s="297"/>
      <c r="O23" s="297"/>
      <c r="P23" s="297"/>
      <c r="Q23" s="297"/>
      <c r="R23" s="300"/>
    </row>
    <row r="24" spans="1:21" s="441" customFormat="1" ht="23.25" customHeight="1">
      <c r="A24" s="952" t="s">
        <v>579</v>
      </c>
      <c r="B24" s="952"/>
      <c r="C24" s="299"/>
      <c r="D24" s="299"/>
      <c r="E24" s="297" t="s">
        <v>308</v>
      </c>
      <c r="F24" s="297"/>
      <c r="G24" s="297"/>
      <c r="H24" s="297"/>
      <c r="I24" s="297"/>
      <c r="J24" s="297"/>
      <c r="K24" s="297"/>
      <c r="L24" s="297"/>
      <c r="M24" s="297"/>
      <c r="N24" s="297"/>
      <c r="O24" s="297"/>
      <c r="P24" s="297"/>
      <c r="Q24" s="297"/>
      <c r="R24" s="300"/>
    </row>
    <row r="25" spans="1:21" s="240" customFormat="1" ht="30.75" customHeight="1">
      <c r="A25" s="276"/>
      <c r="B25" s="277"/>
      <c r="C25" s="277"/>
      <c r="D25" s="277"/>
      <c r="E25" s="276"/>
      <c r="F25" s="276"/>
      <c r="G25" s="276"/>
      <c r="H25" s="276"/>
      <c r="I25" s="276"/>
      <c r="J25" s="276"/>
      <c r="K25" s="276"/>
      <c r="L25" s="276"/>
      <c r="M25" s="276"/>
      <c r="N25" s="185"/>
      <c r="O25" s="185"/>
      <c r="P25" s="185"/>
      <c r="Q25" s="185"/>
      <c r="R25" s="242"/>
      <c r="S25" s="241"/>
      <c r="T25" s="241"/>
    </row>
    <row r="26" spans="1:21" s="190" customFormat="1">
      <c r="A26" s="276"/>
      <c r="B26" s="277"/>
      <c r="C26" s="277"/>
      <c r="D26" s="277"/>
      <c r="E26" s="276"/>
      <c r="F26" s="276"/>
      <c r="G26" s="276"/>
      <c r="H26" s="276"/>
      <c r="I26" s="276"/>
      <c r="J26" s="276"/>
      <c r="K26" s="276"/>
      <c r="L26" s="276"/>
      <c r="M26" s="276"/>
      <c r="N26" s="185"/>
      <c r="O26" s="185"/>
      <c r="P26" s="185"/>
      <c r="Q26" s="185"/>
      <c r="R26" s="189"/>
      <c r="S26" s="188"/>
      <c r="T26" s="188"/>
      <c r="U26" s="188"/>
    </row>
    <row r="27" spans="1:21" s="190" customFormat="1">
      <c r="A27" s="276"/>
      <c r="B27" s="277"/>
      <c r="C27" s="277"/>
      <c r="D27" s="277"/>
      <c r="E27" s="276"/>
      <c r="F27" s="276"/>
      <c r="G27" s="276"/>
      <c r="H27" s="276"/>
      <c r="I27" s="276"/>
      <c r="J27" s="276"/>
      <c r="K27" s="276"/>
      <c r="L27" s="276"/>
      <c r="M27" s="276"/>
      <c r="N27" s="185"/>
      <c r="O27" s="185"/>
      <c r="P27" s="185"/>
      <c r="Q27" s="185"/>
      <c r="R27" s="189"/>
      <c r="S27" s="188"/>
      <c r="T27" s="188"/>
      <c r="U27" s="188"/>
    </row>
    <row r="28" spans="1:21" s="190" customFormat="1">
      <c r="A28" s="276"/>
      <c r="B28" s="277"/>
      <c r="C28" s="277"/>
      <c r="D28" s="277"/>
      <c r="E28" s="276"/>
      <c r="F28" s="276"/>
      <c r="G28" s="276"/>
      <c r="H28" s="276"/>
      <c r="I28" s="276"/>
      <c r="J28" s="276"/>
      <c r="K28" s="276"/>
      <c r="L28" s="276"/>
      <c r="M28" s="276"/>
      <c r="N28" s="185"/>
      <c r="O28" s="185"/>
      <c r="P28" s="185"/>
      <c r="Q28" s="185"/>
      <c r="R28" s="189"/>
      <c r="S28" s="188"/>
      <c r="T28" s="188"/>
      <c r="U28" s="188"/>
    </row>
    <row r="29" spans="1:21" s="190" customFormat="1">
      <c r="A29" s="276"/>
      <c r="B29" s="277"/>
      <c r="C29" s="277"/>
      <c r="D29" s="277"/>
      <c r="E29" s="276"/>
      <c r="F29" s="276"/>
      <c r="G29" s="276"/>
      <c r="H29" s="276"/>
      <c r="I29" s="276"/>
      <c r="J29" s="276"/>
      <c r="K29" s="276"/>
      <c r="L29" s="276"/>
      <c r="M29" s="276"/>
      <c r="N29" s="185"/>
      <c r="O29" s="185"/>
      <c r="P29" s="185"/>
      <c r="Q29" s="185"/>
      <c r="R29" s="189"/>
      <c r="S29" s="188"/>
      <c r="T29" s="188"/>
      <c r="U29" s="188"/>
    </row>
    <row r="30" spans="1:21" s="190" customFormat="1">
      <c r="A30" s="276"/>
      <c r="B30" s="277"/>
      <c r="C30" s="277"/>
      <c r="D30" s="277"/>
      <c r="E30" s="276"/>
      <c r="F30" s="276"/>
      <c r="G30" s="276"/>
      <c r="H30" s="276"/>
      <c r="I30" s="276"/>
      <c r="J30" s="276"/>
      <c r="K30" s="276"/>
      <c r="L30" s="276"/>
      <c r="M30" s="276"/>
      <c r="N30" s="185"/>
      <c r="O30" s="185"/>
      <c r="P30" s="185"/>
      <c r="Q30" s="185"/>
      <c r="R30" s="189"/>
      <c r="S30" s="188"/>
      <c r="T30" s="188"/>
      <c r="U30" s="188"/>
    </row>
    <row r="31" spans="1:21" s="190" customFormat="1">
      <c r="A31" s="276"/>
      <c r="B31" s="277"/>
      <c r="C31" s="277"/>
      <c r="D31" s="277"/>
      <c r="E31" s="276"/>
      <c r="F31" s="276"/>
      <c r="G31" s="276"/>
      <c r="H31" s="276"/>
      <c r="I31" s="276"/>
      <c r="J31" s="276"/>
      <c r="K31" s="276"/>
      <c r="L31" s="276"/>
      <c r="M31" s="276"/>
      <c r="N31" s="185"/>
      <c r="O31" s="185"/>
      <c r="P31" s="185"/>
      <c r="Q31" s="185"/>
      <c r="R31" s="189"/>
      <c r="S31" s="188"/>
      <c r="T31" s="188"/>
      <c r="U31" s="188"/>
    </row>
    <row r="32" spans="1:21" s="190" customFormat="1">
      <c r="A32" s="276"/>
      <c r="B32" s="277"/>
      <c r="C32" s="277"/>
      <c r="D32" s="277"/>
      <c r="E32" s="276"/>
      <c r="F32" s="276"/>
      <c r="G32" s="276"/>
      <c r="H32" s="276"/>
      <c r="I32" s="276"/>
      <c r="J32" s="276"/>
      <c r="K32" s="276"/>
      <c r="L32" s="276"/>
      <c r="M32" s="276"/>
      <c r="N32" s="185"/>
      <c r="O32" s="185"/>
      <c r="P32" s="185"/>
      <c r="Q32" s="185"/>
      <c r="R32" s="189"/>
      <c r="S32" s="188"/>
      <c r="T32" s="188"/>
      <c r="U32" s="188"/>
    </row>
    <row r="33" spans="1:21" s="190" customFormat="1">
      <c r="A33" s="276"/>
      <c r="B33" s="277"/>
      <c r="C33" s="277"/>
      <c r="D33" s="277"/>
      <c r="E33" s="276"/>
      <c r="F33" s="276"/>
      <c r="G33" s="276"/>
      <c r="H33" s="276"/>
      <c r="I33" s="276"/>
      <c r="J33" s="276"/>
      <c r="K33" s="276"/>
      <c r="L33" s="276"/>
      <c r="M33" s="276"/>
      <c r="N33" s="185"/>
      <c r="O33" s="185"/>
      <c r="P33" s="185"/>
      <c r="Q33" s="185"/>
      <c r="R33" s="189"/>
      <c r="S33" s="188"/>
      <c r="T33" s="188"/>
      <c r="U33" s="188"/>
    </row>
    <row r="34" spans="1:21" s="186" customFormat="1">
      <c r="A34" s="276"/>
      <c r="B34" s="277"/>
      <c r="C34" s="277"/>
      <c r="D34" s="277"/>
      <c r="E34" s="276"/>
      <c r="F34" s="276"/>
      <c r="G34" s="276"/>
      <c r="H34" s="276"/>
      <c r="I34" s="276"/>
      <c r="J34" s="276"/>
      <c r="K34" s="276"/>
      <c r="L34" s="276"/>
      <c r="M34" s="276"/>
      <c r="N34" s="185"/>
      <c r="O34" s="185"/>
      <c r="P34" s="185"/>
      <c r="Q34" s="185"/>
      <c r="R34" s="189"/>
      <c r="S34" s="188"/>
      <c r="T34" s="188"/>
      <c r="U34" s="188"/>
    </row>
    <row r="35" spans="1:21" s="186" customFormat="1">
      <c r="A35" s="276"/>
      <c r="B35" s="277"/>
      <c r="C35" s="277"/>
      <c r="D35" s="277"/>
      <c r="E35" s="276"/>
      <c r="F35" s="276"/>
      <c r="G35" s="276"/>
      <c r="H35" s="276"/>
      <c r="I35" s="276"/>
      <c r="J35" s="276"/>
      <c r="K35" s="276"/>
      <c r="L35" s="276"/>
      <c r="M35" s="276"/>
      <c r="N35" s="185"/>
      <c r="O35" s="185"/>
      <c r="P35" s="185"/>
      <c r="Q35" s="185"/>
      <c r="R35" s="189"/>
      <c r="S35" s="188"/>
      <c r="T35" s="188"/>
      <c r="U35" s="188"/>
    </row>
    <row r="36" spans="1:21" s="186" customFormat="1">
      <c r="A36" s="276"/>
      <c r="B36" s="277"/>
      <c r="C36" s="277"/>
      <c r="D36" s="277"/>
      <c r="E36" s="276"/>
      <c r="F36" s="276"/>
      <c r="G36" s="276"/>
      <c r="H36" s="276"/>
      <c r="I36" s="276"/>
      <c r="J36" s="276"/>
      <c r="K36" s="276"/>
      <c r="L36" s="276"/>
      <c r="M36" s="276"/>
      <c r="N36" s="185"/>
      <c r="O36" s="185"/>
      <c r="P36" s="185"/>
      <c r="Q36" s="185"/>
      <c r="R36" s="189"/>
      <c r="S36" s="188"/>
      <c r="T36" s="188"/>
      <c r="U36" s="188"/>
    </row>
    <row r="37" spans="1:21" s="186" customFormat="1">
      <c r="A37" s="276"/>
      <c r="B37" s="277"/>
      <c r="C37" s="277"/>
      <c r="D37" s="277"/>
      <c r="E37" s="276"/>
      <c r="F37" s="276"/>
      <c r="G37" s="276"/>
      <c r="H37" s="276"/>
      <c r="I37" s="276"/>
      <c r="J37" s="276"/>
      <c r="K37" s="276"/>
      <c r="L37" s="276"/>
      <c r="M37" s="276"/>
      <c r="N37" s="185"/>
      <c r="O37" s="185"/>
      <c r="P37" s="185"/>
      <c r="Q37" s="185"/>
      <c r="R37" s="189"/>
      <c r="S37" s="188"/>
      <c r="T37" s="188"/>
      <c r="U37" s="188"/>
    </row>
    <row r="38" spans="1:21" s="186" customFormat="1">
      <c r="A38" s="276"/>
      <c r="B38" s="277"/>
      <c r="C38" s="277"/>
      <c r="D38" s="277"/>
      <c r="E38" s="276"/>
      <c r="F38" s="276"/>
      <c r="G38" s="276"/>
      <c r="H38" s="276"/>
      <c r="I38" s="276"/>
      <c r="J38" s="276"/>
      <c r="K38" s="276"/>
      <c r="L38" s="276"/>
      <c r="M38" s="276"/>
      <c r="N38" s="185"/>
      <c r="O38" s="185"/>
      <c r="P38" s="185"/>
      <c r="Q38" s="185"/>
      <c r="R38" s="189"/>
      <c r="S38" s="188"/>
      <c r="T38" s="188"/>
      <c r="U38" s="188"/>
    </row>
    <row r="39" spans="1:21" s="186" customFormat="1">
      <c r="A39" s="276"/>
      <c r="B39" s="277"/>
      <c r="C39" s="277"/>
      <c r="D39" s="277"/>
      <c r="E39" s="276"/>
      <c r="F39" s="276"/>
      <c r="G39" s="276"/>
      <c r="H39" s="276"/>
      <c r="I39" s="276"/>
      <c r="J39" s="276"/>
      <c r="K39" s="276"/>
      <c r="L39" s="276"/>
      <c r="M39" s="276"/>
      <c r="N39" s="185"/>
      <c r="O39" s="185"/>
      <c r="P39" s="185"/>
      <c r="Q39" s="185"/>
      <c r="R39" s="189"/>
      <c r="S39" s="188"/>
      <c r="T39" s="188"/>
      <c r="U39" s="188"/>
    </row>
    <row r="40" spans="1:21" s="186" customFormat="1">
      <c r="A40" s="276"/>
      <c r="B40" s="277"/>
      <c r="C40" s="277"/>
      <c r="D40" s="277"/>
      <c r="E40" s="276"/>
      <c r="F40" s="276"/>
      <c r="G40" s="276"/>
      <c r="H40" s="276"/>
      <c r="I40" s="276"/>
      <c r="J40" s="276"/>
      <c r="K40" s="276"/>
      <c r="L40" s="276"/>
      <c r="M40" s="276"/>
      <c r="N40" s="185"/>
      <c r="O40" s="185"/>
      <c r="P40" s="185"/>
      <c r="Q40" s="185"/>
      <c r="R40" s="189"/>
      <c r="S40" s="188"/>
      <c r="T40" s="188"/>
      <c r="U40" s="188"/>
    </row>
    <row r="41" spans="1:21" s="186" customFormat="1">
      <c r="A41" s="276"/>
      <c r="B41" s="277"/>
      <c r="C41" s="277"/>
      <c r="D41" s="277"/>
      <c r="E41" s="276"/>
      <c r="F41" s="276"/>
      <c r="G41" s="276"/>
      <c r="H41" s="276"/>
      <c r="I41" s="276"/>
      <c r="J41" s="276"/>
      <c r="K41" s="276"/>
      <c r="L41" s="276"/>
      <c r="M41" s="276"/>
      <c r="N41" s="185"/>
      <c r="O41" s="185"/>
      <c r="P41" s="185"/>
      <c r="Q41" s="185"/>
      <c r="R41" s="189"/>
      <c r="S41" s="188"/>
      <c r="T41" s="188"/>
      <c r="U41" s="188"/>
    </row>
    <row r="42" spans="1:21" s="186" customFormat="1">
      <c r="A42" s="276"/>
      <c r="B42" s="277"/>
      <c r="C42" s="277"/>
      <c r="D42" s="277"/>
      <c r="E42" s="276"/>
      <c r="F42" s="276"/>
      <c r="G42" s="276"/>
      <c r="H42" s="276"/>
      <c r="I42" s="276"/>
      <c r="J42" s="276"/>
      <c r="K42" s="276"/>
      <c r="L42" s="276"/>
      <c r="M42" s="276"/>
      <c r="N42" s="185"/>
      <c r="O42" s="185"/>
      <c r="P42" s="185"/>
      <c r="Q42" s="185"/>
      <c r="R42" s="189"/>
      <c r="S42" s="188"/>
      <c r="T42" s="188"/>
      <c r="U42" s="188"/>
    </row>
    <row r="43" spans="1:21" s="186" customFormat="1">
      <c r="A43" s="276"/>
      <c r="B43" s="277"/>
      <c r="C43" s="277"/>
      <c r="D43" s="277"/>
      <c r="E43" s="276"/>
      <c r="F43" s="276"/>
      <c r="G43" s="276"/>
      <c r="H43" s="276"/>
      <c r="I43" s="276"/>
      <c r="J43" s="276"/>
      <c r="K43" s="276"/>
      <c r="L43" s="276"/>
      <c r="M43" s="276"/>
      <c r="N43" s="185"/>
      <c r="O43" s="185"/>
      <c r="P43" s="185"/>
      <c r="Q43" s="185"/>
      <c r="R43" s="189"/>
      <c r="S43" s="188"/>
      <c r="T43" s="188"/>
      <c r="U43" s="188"/>
    </row>
    <row r="44" spans="1:21" s="186" customFormat="1">
      <c r="A44" s="276"/>
      <c r="B44" s="277"/>
      <c r="C44" s="277"/>
      <c r="D44" s="277"/>
      <c r="E44" s="276"/>
      <c r="F44" s="276"/>
      <c r="G44" s="276"/>
      <c r="H44" s="276"/>
      <c r="I44" s="276"/>
      <c r="J44" s="276"/>
      <c r="K44" s="276"/>
      <c r="L44" s="276"/>
      <c r="M44" s="276"/>
      <c r="N44" s="185"/>
      <c r="O44" s="185"/>
      <c r="P44" s="185"/>
      <c r="Q44" s="185"/>
      <c r="R44" s="189"/>
      <c r="S44" s="188"/>
      <c r="T44" s="188"/>
      <c r="U44" s="188"/>
    </row>
    <row r="45" spans="1:21" s="186" customFormat="1">
      <c r="A45" s="276"/>
      <c r="B45" s="277"/>
      <c r="C45" s="277"/>
      <c r="D45" s="277"/>
      <c r="E45" s="276"/>
      <c r="F45" s="276"/>
      <c r="G45" s="276"/>
      <c r="H45" s="276"/>
      <c r="I45" s="276"/>
      <c r="J45" s="276"/>
      <c r="K45" s="276"/>
      <c r="L45" s="276"/>
      <c r="M45" s="276"/>
      <c r="N45" s="185"/>
      <c r="O45" s="185"/>
      <c r="P45" s="185"/>
      <c r="Q45" s="185"/>
      <c r="R45" s="189"/>
      <c r="S45" s="188"/>
      <c r="T45" s="188"/>
      <c r="U45" s="188"/>
    </row>
    <row r="46" spans="1:21" s="186" customFormat="1">
      <c r="A46" s="276"/>
      <c r="B46" s="277"/>
      <c r="C46" s="277"/>
      <c r="D46" s="277"/>
      <c r="E46" s="276"/>
      <c r="F46" s="276"/>
      <c r="G46" s="276"/>
      <c r="H46" s="276"/>
      <c r="I46" s="276"/>
      <c r="J46" s="276"/>
      <c r="K46" s="276"/>
      <c r="L46" s="276"/>
      <c r="M46" s="276"/>
      <c r="N46" s="185"/>
      <c r="O46" s="185"/>
      <c r="P46" s="185"/>
      <c r="Q46" s="185"/>
      <c r="R46" s="189"/>
      <c r="S46" s="188"/>
      <c r="T46" s="188"/>
      <c r="U46" s="188"/>
    </row>
    <row r="47" spans="1:21" s="186" customFormat="1">
      <c r="A47" s="276"/>
      <c r="B47" s="277"/>
      <c r="C47" s="277"/>
      <c r="D47" s="277"/>
      <c r="E47" s="276"/>
      <c r="F47" s="276"/>
      <c r="G47" s="276"/>
      <c r="H47" s="276"/>
      <c r="I47" s="276"/>
      <c r="J47" s="276"/>
      <c r="K47" s="276"/>
      <c r="L47" s="276"/>
      <c r="M47" s="276"/>
      <c r="N47" s="185"/>
      <c r="O47" s="185"/>
      <c r="P47" s="185"/>
      <c r="Q47" s="185"/>
      <c r="R47" s="189"/>
      <c r="S47" s="188"/>
      <c r="T47" s="188"/>
      <c r="U47" s="188"/>
    </row>
    <row r="48" spans="1:21" s="186" customFormat="1">
      <c r="A48" s="276"/>
      <c r="B48" s="277"/>
      <c r="C48" s="277"/>
      <c r="D48" s="277"/>
      <c r="E48" s="276"/>
      <c r="F48" s="276"/>
      <c r="G48" s="276"/>
      <c r="H48" s="276"/>
      <c r="I48" s="276"/>
      <c r="J48" s="276"/>
      <c r="K48" s="276"/>
      <c r="L48" s="276"/>
      <c r="M48" s="276"/>
      <c r="N48" s="185"/>
      <c r="O48" s="185"/>
      <c r="P48" s="185"/>
      <c r="Q48" s="185"/>
      <c r="R48" s="189"/>
      <c r="S48" s="188"/>
      <c r="T48" s="188"/>
      <c r="U48" s="188"/>
    </row>
    <row r="49" spans="1:21" s="186" customFormat="1">
      <c r="A49" s="276"/>
      <c r="B49" s="277"/>
      <c r="C49" s="277"/>
      <c r="D49" s="277"/>
      <c r="E49" s="276"/>
      <c r="F49" s="276"/>
      <c r="G49" s="276"/>
      <c r="H49" s="276"/>
      <c r="I49" s="276"/>
      <c r="J49" s="276"/>
      <c r="K49" s="276"/>
      <c r="L49" s="276"/>
      <c r="M49" s="276"/>
      <c r="N49" s="185"/>
      <c r="O49" s="185"/>
      <c r="P49" s="185"/>
      <c r="Q49" s="185"/>
      <c r="R49" s="189"/>
      <c r="S49" s="188"/>
      <c r="T49" s="188"/>
      <c r="U49" s="188"/>
    </row>
    <row r="50" spans="1:21" s="186" customFormat="1">
      <c r="A50" s="276"/>
      <c r="B50" s="277"/>
      <c r="C50" s="277"/>
      <c r="D50" s="277"/>
      <c r="E50" s="276"/>
      <c r="F50" s="276"/>
      <c r="G50" s="276"/>
      <c r="H50" s="276"/>
      <c r="I50" s="276"/>
      <c r="J50" s="276"/>
      <c r="K50" s="276"/>
      <c r="L50" s="276"/>
      <c r="M50" s="276"/>
      <c r="N50" s="185"/>
      <c r="O50" s="185"/>
      <c r="P50" s="185"/>
      <c r="Q50" s="185"/>
      <c r="R50" s="189"/>
      <c r="S50" s="188"/>
      <c r="T50" s="188"/>
      <c r="U50" s="188"/>
    </row>
    <row r="51" spans="1:21" s="186" customFormat="1">
      <c r="A51" s="276"/>
      <c r="B51" s="277"/>
      <c r="C51" s="277"/>
      <c r="D51" s="277"/>
      <c r="E51" s="276"/>
      <c r="F51" s="276"/>
      <c r="G51" s="276"/>
      <c r="H51" s="276"/>
      <c r="I51" s="276"/>
      <c r="J51" s="276"/>
      <c r="K51" s="276"/>
      <c r="L51" s="276"/>
      <c r="M51" s="276"/>
      <c r="N51" s="185"/>
      <c r="O51" s="185"/>
      <c r="P51" s="185"/>
      <c r="Q51" s="185"/>
      <c r="R51" s="189"/>
      <c r="S51" s="188"/>
      <c r="T51" s="188"/>
      <c r="U51" s="188"/>
    </row>
    <row r="52" spans="1:21" s="186" customFormat="1">
      <c r="A52" s="276"/>
      <c r="B52" s="277"/>
      <c r="C52" s="277"/>
      <c r="D52" s="277"/>
      <c r="E52" s="276"/>
      <c r="F52" s="276"/>
      <c r="G52" s="276"/>
      <c r="H52" s="276"/>
      <c r="I52" s="276"/>
      <c r="J52" s="276"/>
      <c r="K52" s="276"/>
      <c r="L52" s="276"/>
      <c r="M52" s="276"/>
      <c r="N52" s="185"/>
      <c r="O52" s="185"/>
      <c r="P52" s="185"/>
      <c r="Q52" s="185"/>
      <c r="R52" s="189"/>
      <c r="S52" s="188"/>
      <c r="T52" s="188"/>
      <c r="U52" s="188"/>
    </row>
    <row r="53" spans="1:21" s="186" customFormat="1">
      <c r="A53" s="276"/>
      <c r="B53" s="277"/>
      <c r="C53" s="277"/>
      <c r="D53" s="277"/>
      <c r="E53" s="276"/>
      <c r="F53" s="276"/>
      <c r="G53" s="276"/>
      <c r="H53" s="276"/>
      <c r="I53" s="276"/>
      <c r="J53" s="276"/>
      <c r="K53" s="276"/>
      <c r="L53" s="276"/>
      <c r="M53" s="276"/>
      <c r="N53" s="185"/>
      <c r="O53" s="185"/>
      <c r="P53" s="185"/>
      <c r="Q53" s="185"/>
      <c r="R53" s="189"/>
      <c r="S53" s="188"/>
      <c r="T53" s="188"/>
      <c r="U53" s="188"/>
    </row>
    <row r="54" spans="1:21" s="186" customFormat="1">
      <c r="A54" s="276"/>
      <c r="B54" s="277"/>
      <c r="C54" s="277"/>
      <c r="D54" s="277"/>
      <c r="E54" s="276"/>
      <c r="F54" s="276"/>
      <c r="G54" s="276"/>
      <c r="H54" s="276"/>
      <c r="I54" s="276"/>
      <c r="J54" s="276"/>
      <c r="K54" s="276"/>
      <c r="L54" s="276"/>
      <c r="M54" s="276"/>
      <c r="N54" s="185"/>
      <c r="O54" s="185"/>
      <c r="P54" s="185"/>
      <c r="Q54" s="185"/>
      <c r="R54" s="189"/>
      <c r="S54" s="188"/>
      <c r="T54" s="188"/>
      <c r="U54" s="188"/>
    </row>
    <row r="55" spans="1:21" s="186" customFormat="1">
      <c r="A55" s="276"/>
      <c r="B55" s="277"/>
      <c r="C55" s="277"/>
      <c r="D55" s="277"/>
      <c r="E55" s="276"/>
      <c r="F55" s="276"/>
      <c r="G55" s="276"/>
      <c r="H55" s="276"/>
      <c r="I55" s="276"/>
      <c r="J55" s="276"/>
      <c r="K55" s="276"/>
      <c r="L55" s="276"/>
      <c r="M55" s="276"/>
      <c r="N55" s="185"/>
      <c r="O55" s="185"/>
      <c r="P55" s="185"/>
      <c r="Q55" s="185"/>
      <c r="R55" s="189"/>
      <c r="S55" s="188"/>
      <c r="T55" s="188"/>
      <c r="U55" s="188"/>
    </row>
    <row r="56" spans="1:21" s="186" customFormat="1">
      <c r="A56" s="276"/>
      <c r="B56" s="277"/>
      <c r="C56" s="277"/>
      <c r="D56" s="277"/>
      <c r="E56" s="276"/>
      <c r="F56" s="276"/>
      <c r="G56" s="276"/>
      <c r="H56" s="276"/>
      <c r="I56" s="276"/>
      <c r="J56" s="276"/>
      <c r="K56" s="276"/>
      <c r="L56" s="276"/>
      <c r="M56" s="276"/>
      <c r="N56" s="185"/>
      <c r="O56" s="185"/>
      <c r="P56" s="185"/>
      <c r="Q56" s="185"/>
      <c r="R56" s="189"/>
      <c r="S56" s="188"/>
      <c r="T56" s="188"/>
      <c r="U56" s="188"/>
    </row>
    <row r="57" spans="1:21" s="186" customFormat="1">
      <c r="A57" s="276"/>
      <c r="B57" s="277"/>
      <c r="C57" s="277"/>
      <c r="D57" s="277"/>
      <c r="E57" s="276"/>
      <c r="F57" s="276"/>
      <c r="G57" s="276"/>
      <c r="H57" s="276"/>
      <c r="I57" s="276"/>
      <c r="J57" s="276"/>
      <c r="K57" s="276"/>
      <c r="L57" s="276"/>
      <c r="M57" s="276"/>
      <c r="N57" s="185"/>
      <c r="O57" s="185"/>
      <c r="P57" s="185"/>
      <c r="Q57" s="185"/>
      <c r="R57" s="189"/>
      <c r="S57" s="188"/>
      <c r="T57" s="188"/>
      <c r="U57" s="188"/>
    </row>
    <row r="58" spans="1:21" s="186" customFormat="1">
      <c r="A58" s="276"/>
      <c r="B58" s="277"/>
      <c r="C58" s="277"/>
      <c r="D58" s="277"/>
      <c r="E58" s="276"/>
      <c r="F58" s="276"/>
      <c r="G58" s="276"/>
      <c r="H58" s="276"/>
      <c r="I58" s="276"/>
      <c r="J58" s="276"/>
      <c r="K58" s="276"/>
      <c r="L58" s="276"/>
      <c r="M58" s="276"/>
      <c r="N58" s="185"/>
      <c r="O58" s="185"/>
      <c r="P58" s="185"/>
      <c r="Q58" s="185"/>
      <c r="R58" s="189"/>
      <c r="S58" s="188"/>
      <c r="T58" s="188"/>
      <c r="U58" s="188"/>
    </row>
    <row r="59" spans="1:21" s="186" customFormat="1">
      <c r="A59" s="276"/>
      <c r="B59" s="277"/>
      <c r="C59" s="277"/>
      <c r="D59" s="277"/>
      <c r="E59" s="276"/>
      <c r="F59" s="276"/>
      <c r="G59" s="276"/>
      <c r="H59" s="276"/>
      <c r="I59" s="276"/>
      <c r="J59" s="276"/>
      <c r="K59" s="276"/>
      <c r="L59" s="276"/>
      <c r="M59" s="276"/>
      <c r="N59" s="185"/>
      <c r="O59" s="185"/>
      <c r="P59" s="185"/>
      <c r="Q59" s="185"/>
      <c r="R59" s="189"/>
      <c r="S59" s="188"/>
      <c r="T59" s="188"/>
      <c r="U59" s="188"/>
    </row>
    <row r="60" spans="1:21" s="186" customFormat="1">
      <c r="A60" s="276"/>
      <c r="B60" s="277"/>
      <c r="C60" s="277"/>
      <c r="D60" s="277"/>
      <c r="E60" s="276"/>
      <c r="F60" s="276"/>
      <c r="G60" s="276"/>
      <c r="H60" s="276"/>
      <c r="I60" s="276"/>
      <c r="J60" s="276"/>
      <c r="K60" s="276"/>
      <c r="L60" s="276"/>
      <c r="M60" s="276"/>
      <c r="N60" s="185"/>
      <c r="O60" s="185"/>
      <c r="P60" s="185"/>
      <c r="Q60" s="185"/>
      <c r="R60" s="189"/>
      <c r="S60" s="188"/>
      <c r="T60" s="188"/>
      <c r="U60" s="188"/>
    </row>
    <row r="61" spans="1:21" s="186" customFormat="1">
      <c r="A61" s="276"/>
      <c r="B61" s="277"/>
      <c r="C61" s="277"/>
      <c r="D61" s="277"/>
      <c r="E61" s="276"/>
      <c r="F61" s="276"/>
      <c r="G61" s="276"/>
      <c r="H61" s="276"/>
      <c r="I61" s="276"/>
      <c r="J61" s="276"/>
      <c r="K61" s="276"/>
      <c r="L61" s="276"/>
      <c r="M61" s="276"/>
      <c r="N61" s="185"/>
      <c r="O61" s="185"/>
      <c r="P61" s="185"/>
      <c r="Q61" s="185"/>
      <c r="R61" s="189"/>
      <c r="S61" s="188"/>
      <c r="T61" s="188"/>
      <c r="U61" s="188"/>
    </row>
    <row r="62" spans="1:21" s="186" customFormat="1">
      <c r="A62" s="276"/>
      <c r="B62" s="277"/>
      <c r="C62" s="277"/>
      <c r="D62" s="277"/>
      <c r="E62" s="276"/>
      <c r="F62" s="276"/>
      <c r="G62" s="276"/>
      <c r="H62" s="276"/>
      <c r="I62" s="276"/>
      <c r="J62" s="276"/>
      <c r="K62" s="276"/>
      <c r="L62" s="276"/>
      <c r="M62" s="276"/>
      <c r="N62" s="185"/>
      <c r="O62" s="185"/>
      <c r="P62" s="185"/>
      <c r="Q62" s="185"/>
      <c r="R62" s="189"/>
      <c r="S62" s="188"/>
      <c r="T62" s="188"/>
      <c r="U62" s="188"/>
    </row>
    <row r="63" spans="1:21" s="186" customFormat="1">
      <c r="A63" s="276"/>
      <c r="B63" s="277"/>
      <c r="C63" s="277"/>
      <c r="D63" s="277"/>
      <c r="E63" s="276"/>
      <c r="F63" s="276"/>
      <c r="G63" s="276"/>
      <c r="H63" s="276"/>
      <c r="I63" s="276"/>
      <c r="J63" s="276"/>
      <c r="K63" s="276"/>
      <c r="L63" s="276"/>
      <c r="M63" s="276"/>
      <c r="N63" s="185"/>
      <c r="O63" s="185"/>
      <c r="P63" s="185"/>
      <c r="Q63" s="185"/>
      <c r="R63" s="189"/>
      <c r="S63" s="188"/>
      <c r="T63" s="188"/>
      <c r="U63" s="188"/>
    </row>
  </sheetData>
  <mergeCells count="9">
    <mergeCell ref="D23:E23"/>
    <mergeCell ref="A24:B24"/>
    <mergeCell ref="A2:E2"/>
    <mergeCell ref="A3:E3"/>
    <mergeCell ref="A4:E4"/>
    <mergeCell ref="A6:A8"/>
    <mergeCell ref="B6:D6"/>
    <mergeCell ref="E6:E8"/>
    <mergeCell ref="A23:B23"/>
  </mergeCells>
  <printOptions horizontalCentered="1"/>
  <pageMargins left="0.25" right="0.38" top="0.22" bottom="0.27" header="0" footer="0.17"/>
  <pageSetup paperSize="9" scale="9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B40"/>
  <sheetViews>
    <sheetView rightToLeft="1" view="pageBreakPreview" zoomScale="90" zoomScaleNormal="75" zoomScaleSheetLayoutView="90" workbookViewId="0">
      <selection activeCell="L4" sqref="L4"/>
    </sheetView>
  </sheetViews>
  <sheetFormatPr defaultRowHeight="22.5"/>
  <cols>
    <col min="1" max="1" width="4.140625" style="276" customWidth="1"/>
    <col min="2" max="2" width="13.42578125" style="276" customWidth="1"/>
    <col min="3" max="3" width="15.42578125" style="276" customWidth="1"/>
    <col min="4" max="11" width="13.42578125" style="276" customWidth="1"/>
    <col min="12" max="12" width="16.85546875" style="276" customWidth="1"/>
    <col min="13" max="13" width="9.140625" style="276"/>
    <col min="14" max="17" width="9.140625" style="185"/>
    <col min="18" max="18" width="9.140625" style="184"/>
    <col min="19" max="24" width="9.140625" style="183"/>
    <col min="25" max="28" width="9.140625" style="182"/>
    <col min="29" max="256" width="9.140625" style="181"/>
    <col min="257" max="257" width="4.140625" style="181" customWidth="1"/>
    <col min="258" max="258" width="13.42578125" style="181" customWidth="1"/>
    <col min="259" max="259" width="15.42578125" style="181" customWidth="1"/>
    <col min="260" max="267" width="13.42578125" style="181" customWidth="1"/>
    <col min="268" max="268" width="16.85546875" style="181" customWidth="1"/>
    <col min="269" max="512" width="9.140625" style="181"/>
    <col min="513" max="513" width="4.140625" style="181" customWidth="1"/>
    <col min="514" max="514" width="13.42578125" style="181" customWidth="1"/>
    <col min="515" max="515" width="15.42578125" style="181" customWidth="1"/>
    <col min="516" max="523" width="13.42578125" style="181" customWidth="1"/>
    <col min="524" max="524" width="16.85546875" style="181" customWidth="1"/>
    <col min="525" max="768" width="9.140625" style="181"/>
    <col min="769" max="769" width="4.140625" style="181" customWidth="1"/>
    <col min="770" max="770" width="13.42578125" style="181" customWidth="1"/>
    <col min="771" max="771" width="15.42578125" style="181" customWidth="1"/>
    <col min="772" max="779" width="13.42578125" style="181" customWidth="1"/>
    <col min="780" max="780" width="16.85546875" style="181" customWidth="1"/>
    <col min="781" max="1024" width="9.140625" style="181"/>
    <col min="1025" max="1025" width="4.140625" style="181" customWidth="1"/>
    <col min="1026" max="1026" width="13.42578125" style="181" customWidth="1"/>
    <col min="1027" max="1027" width="15.42578125" style="181" customWidth="1"/>
    <col min="1028" max="1035" width="13.42578125" style="181" customWidth="1"/>
    <col min="1036" max="1036" width="16.85546875" style="181" customWidth="1"/>
    <col min="1037" max="1280" width="9.140625" style="181"/>
    <col min="1281" max="1281" width="4.140625" style="181" customWidth="1"/>
    <col min="1282" max="1282" width="13.42578125" style="181" customWidth="1"/>
    <col min="1283" max="1283" width="15.42578125" style="181" customWidth="1"/>
    <col min="1284" max="1291" width="13.42578125" style="181" customWidth="1"/>
    <col min="1292" max="1292" width="16.85546875" style="181" customWidth="1"/>
    <col min="1293" max="1536" width="9.140625" style="181"/>
    <col min="1537" max="1537" width="4.140625" style="181" customWidth="1"/>
    <col min="1538" max="1538" width="13.42578125" style="181" customWidth="1"/>
    <col min="1539" max="1539" width="15.42578125" style="181" customWidth="1"/>
    <col min="1540" max="1547" width="13.42578125" style="181" customWidth="1"/>
    <col min="1548" max="1548" width="16.85546875" style="181" customWidth="1"/>
    <col min="1549" max="1792" width="9.140625" style="181"/>
    <col min="1793" max="1793" width="4.140625" style="181" customWidth="1"/>
    <col min="1794" max="1794" width="13.42578125" style="181" customWidth="1"/>
    <col min="1795" max="1795" width="15.42578125" style="181" customWidth="1"/>
    <col min="1796" max="1803" width="13.42578125" style="181" customWidth="1"/>
    <col min="1804" max="1804" width="16.85546875" style="181" customWidth="1"/>
    <col min="1805" max="2048" width="9.140625" style="181"/>
    <col min="2049" max="2049" width="4.140625" style="181" customWidth="1"/>
    <col min="2050" max="2050" width="13.42578125" style="181" customWidth="1"/>
    <col min="2051" max="2051" width="15.42578125" style="181" customWidth="1"/>
    <col min="2052" max="2059" width="13.42578125" style="181" customWidth="1"/>
    <col min="2060" max="2060" width="16.85546875" style="181" customWidth="1"/>
    <col min="2061" max="2304" width="9.140625" style="181"/>
    <col min="2305" max="2305" width="4.140625" style="181" customWidth="1"/>
    <col min="2306" max="2306" width="13.42578125" style="181" customWidth="1"/>
    <col min="2307" max="2307" width="15.42578125" style="181" customWidth="1"/>
    <col min="2308" max="2315" width="13.42578125" style="181" customWidth="1"/>
    <col min="2316" max="2316" width="16.85546875" style="181" customWidth="1"/>
    <col min="2317" max="2560" width="9.140625" style="181"/>
    <col min="2561" max="2561" width="4.140625" style="181" customWidth="1"/>
    <col min="2562" max="2562" width="13.42578125" style="181" customWidth="1"/>
    <col min="2563" max="2563" width="15.42578125" style="181" customWidth="1"/>
    <col min="2564" max="2571" width="13.42578125" style="181" customWidth="1"/>
    <col min="2572" max="2572" width="16.85546875" style="181" customWidth="1"/>
    <col min="2573" max="2816" width="9.140625" style="181"/>
    <col min="2817" max="2817" width="4.140625" style="181" customWidth="1"/>
    <col min="2818" max="2818" width="13.42578125" style="181" customWidth="1"/>
    <col min="2819" max="2819" width="15.42578125" style="181" customWidth="1"/>
    <col min="2820" max="2827" width="13.42578125" style="181" customWidth="1"/>
    <col min="2828" max="2828" width="16.85546875" style="181" customWidth="1"/>
    <col min="2829" max="3072" width="9.140625" style="181"/>
    <col min="3073" max="3073" width="4.140625" style="181" customWidth="1"/>
    <col min="3074" max="3074" width="13.42578125" style="181" customWidth="1"/>
    <col min="3075" max="3075" width="15.42578125" style="181" customWidth="1"/>
    <col min="3076" max="3083" width="13.42578125" style="181" customWidth="1"/>
    <col min="3084" max="3084" width="16.85546875" style="181" customWidth="1"/>
    <col min="3085" max="3328" width="9.140625" style="181"/>
    <col min="3329" max="3329" width="4.140625" style="181" customWidth="1"/>
    <col min="3330" max="3330" width="13.42578125" style="181" customWidth="1"/>
    <col min="3331" max="3331" width="15.42578125" style="181" customWidth="1"/>
    <col min="3332" max="3339" width="13.42578125" style="181" customWidth="1"/>
    <col min="3340" max="3340" width="16.85546875" style="181" customWidth="1"/>
    <col min="3341" max="3584" width="9.140625" style="181"/>
    <col min="3585" max="3585" width="4.140625" style="181" customWidth="1"/>
    <col min="3586" max="3586" width="13.42578125" style="181" customWidth="1"/>
    <col min="3587" max="3587" width="15.42578125" style="181" customWidth="1"/>
    <col min="3588" max="3595" width="13.42578125" style="181" customWidth="1"/>
    <col min="3596" max="3596" width="16.85546875" style="181" customWidth="1"/>
    <col min="3597" max="3840" width="9.140625" style="181"/>
    <col min="3841" max="3841" width="4.140625" style="181" customWidth="1"/>
    <col min="3842" max="3842" width="13.42578125" style="181" customWidth="1"/>
    <col min="3843" max="3843" width="15.42578125" style="181" customWidth="1"/>
    <col min="3844" max="3851" width="13.42578125" style="181" customWidth="1"/>
    <col min="3852" max="3852" width="16.85546875" style="181" customWidth="1"/>
    <col min="3853" max="4096" width="9.140625" style="181"/>
    <col min="4097" max="4097" width="4.140625" style="181" customWidth="1"/>
    <col min="4098" max="4098" width="13.42578125" style="181" customWidth="1"/>
    <col min="4099" max="4099" width="15.42578125" style="181" customWidth="1"/>
    <col min="4100" max="4107" width="13.42578125" style="181" customWidth="1"/>
    <col min="4108" max="4108" width="16.85546875" style="181" customWidth="1"/>
    <col min="4109" max="4352" width="9.140625" style="181"/>
    <col min="4353" max="4353" width="4.140625" style="181" customWidth="1"/>
    <col min="4354" max="4354" width="13.42578125" style="181" customWidth="1"/>
    <col min="4355" max="4355" width="15.42578125" style="181" customWidth="1"/>
    <col min="4356" max="4363" width="13.42578125" style="181" customWidth="1"/>
    <col min="4364" max="4364" width="16.85546875" style="181" customWidth="1"/>
    <col min="4365" max="4608" width="9.140625" style="181"/>
    <col min="4609" max="4609" width="4.140625" style="181" customWidth="1"/>
    <col min="4610" max="4610" width="13.42578125" style="181" customWidth="1"/>
    <col min="4611" max="4611" width="15.42578125" style="181" customWidth="1"/>
    <col min="4612" max="4619" width="13.42578125" style="181" customWidth="1"/>
    <col min="4620" max="4620" width="16.85546875" style="181" customWidth="1"/>
    <col min="4621" max="4864" width="9.140625" style="181"/>
    <col min="4865" max="4865" width="4.140625" style="181" customWidth="1"/>
    <col min="4866" max="4866" width="13.42578125" style="181" customWidth="1"/>
    <col min="4867" max="4867" width="15.42578125" style="181" customWidth="1"/>
    <col min="4868" max="4875" width="13.42578125" style="181" customWidth="1"/>
    <col min="4876" max="4876" width="16.85546875" style="181" customWidth="1"/>
    <col min="4877" max="5120" width="9.140625" style="181"/>
    <col min="5121" max="5121" width="4.140625" style="181" customWidth="1"/>
    <col min="5122" max="5122" width="13.42578125" style="181" customWidth="1"/>
    <col min="5123" max="5123" width="15.42578125" style="181" customWidth="1"/>
    <col min="5124" max="5131" width="13.42578125" style="181" customWidth="1"/>
    <col min="5132" max="5132" width="16.85546875" style="181" customWidth="1"/>
    <col min="5133" max="5376" width="9.140625" style="181"/>
    <col min="5377" max="5377" width="4.140625" style="181" customWidth="1"/>
    <col min="5378" max="5378" width="13.42578125" style="181" customWidth="1"/>
    <col min="5379" max="5379" width="15.42578125" style="181" customWidth="1"/>
    <col min="5380" max="5387" width="13.42578125" style="181" customWidth="1"/>
    <col min="5388" max="5388" width="16.85546875" style="181" customWidth="1"/>
    <col min="5389" max="5632" width="9.140625" style="181"/>
    <col min="5633" max="5633" width="4.140625" style="181" customWidth="1"/>
    <col min="5634" max="5634" width="13.42578125" style="181" customWidth="1"/>
    <col min="5635" max="5635" width="15.42578125" style="181" customWidth="1"/>
    <col min="5636" max="5643" width="13.42578125" style="181" customWidth="1"/>
    <col min="5644" max="5644" width="16.85546875" style="181" customWidth="1"/>
    <col min="5645" max="5888" width="9.140625" style="181"/>
    <col min="5889" max="5889" width="4.140625" style="181" customWidth="1"/>
    <col min="5890" max="5890" width="13.42578125" style="181" customWidth="1"/>
    <col min="5891" max="5891" width="15.42578125" style="181" customWidth="1"/>
    <col min="5892" max="5899" width="13.42578125" style="181" customWidth="1"/>
    <col min="5900" max="5900" width="16.85546875" style="181" customWidth="1"/>
    <col min="5901" max="6144" width="9.140625" style="181"/>
    <col min="6145" max="6145" width="4.140625" style="181" customWidth="1"/>
    <col min="6146" max="6146" width="13.42578125" style="181" customWidth="1"/>
    <col min="6147" max="6147" width="15.42578125" style="181" customWidth="1"/>
    <col min="6148" max="6155" width="13.42578125" style="181" customWidth="1"/>
    <col min="6156" max="6156" width="16.85546875" style="181" customWidth="1"/>
    <col min="6157" max="6400" width="9.140625" style="181"/>
    <col min="6401" max="6401" width="4.140625" style="181" customWidth="1"/>
    <col min="6402" max="6402" width="13.42578125" style="181" customWidth="1"/>
    <col min="6403" max="6403" width="15.42578125" style="181" customWidth="1"/>
    <col min="6404" max="6411" width="13.42578125" style="181" customWidth="1"/>
    <col min="6412" max="6412" width="16.85546875" style="181" customWidth="1"/>
    <col min="6413" max="6656" width="9.140625" style="181"/>
    <col min="6657" max="6657" width="4.140625" style="181" customWidth="1"/>
    <col min="6658" max="6658" width="13.42578125" style="181" customWidth="1"/>
    <col min="6659" max="6659" width="15.42578125" style="181" customWidth="1"/>
    <col min="6660" max="6667" width="13.42578125" style="181" customWidth="1"/>
    <col min="6668" max="6668" width="16.85546875" style="181" customWidth="1"/>
    <col min="6669" max="6912" width="9.140625" style="181"/>
    <col min="6913" max="6913" width="4.140625" style="181" customWidth="1"/>
    <col min="6914" max="6914" width="13.42578125" style="181" customWidth="1"/>
    <col min="6915" max="6915" width="15.42578125" style="181" customWidth="1"/>
    <col min="6916" max="6923" width="13.42578125" style="181" customWidth="1"/>
    <col min="6924" max="6924" width="16.85546875" style="181" customWidth="1"/>
    <col min="6925" max="7168" width="9.140625" style="181"/>
    <col min="7169" max="7169" width="4.140625" style="181" customWidth="1"/>
    <col min="7170" max="7170" width="13.42578125" style="181" customWidth="1"/>
    <col min="7171" max="7171" width="15.42578125" style="181" customWidth="1"/>
    <col min="7172" max="7179" width="13.42578125" style="181" customWidth="1"/>
    <col min="7180" max="7180" width="16.85546875" style="181" customWidth="1"/>
    <col min="7181" max="7424" width="9.140625" style="181"/>
    <col min="7425" max="7425" width="4.140625" style="181" customWidth="1"/>
    <col min="7426" max="7426" width="13.42578125" style="181" customWidth="1"/>
    <col min="7427" max="7427" width="15.42578125" style="181" customWidth="1"/>
    <col min="7428" max="7435" width="13.42578125" style="181" customWidth="1"/>
    <col min="7436" max="7436" width="16.85546875" style="181" customWidth="1"/>
    <col min="7437" max="7680" width="9.140625" style="181"/>
    <col min="7681" max="7681" width="4.140625" style="181" customWidth="1"/>
    <col min="7682" max="7682" width="13.42578125" style="181" customWidth="1"/>
    <col min="7683" max="7683" width="15.42578125" style="181" customWidth="1"/>
    <col min="7684" max="7691" width="13.42578125" style="181" customWidth="1"/>
    <col min="7692" max="7692" width="16.85546875" style="181" customWidth="1"/>
    <col min="7693" max="7936" width="9.140625" style="181"/>
    <col min="7937" max="7937" width="4.140625" style="181" customWidth="1"/>
    <col min="7938" max="7938" width="13.42578125" style="181" customWidth="1"/>
    <col min="7939" max="7939" width="15.42578125" style="181" customWidth="1"/>
    <col min="7940" max="7947" width="13.42578125" style="181" customWidth="1"/>
    <col min="7948" max="7948" width="16.85546875" style="181" customWidth="1"/>
    <col min="7949" max="8192" width="9.140625" style="181"/>
    <col min="8193" max="8193" width="4.140625" style="181" customWidth="1"/>
    <col min="8194" max="8194" width="13.42578125" style="181" customWidth="1"/>
    <col min="8195" max="8195" width="15.42578125" style="181" customWidth="1"/>
    <col min="8196" max="8203" width="13.42578125" style="181" customWidth="1"/>
    <col min="8204" max="8204" width="16.85546875" style="181" customWidth="1"/>
    <col min="8205" max="8448" width="9.140625" style="181"/>
    <col min="8449" max="8449" width="4.140625" style="181" customWidth="1"/>
    <col min="8450" max="8450" width="13.42578125" style="181" customWidth="1"/>
    <col min="8451" max="8451" width="15.42578125" style="181" customWidth="1"/>
    <col min="8452" max="8459" width="13.42578125" style="181" customWidth="1"/>
    <col min="8460" max="8460" width="16.85546875" style="181" customWidth="1"/>
    <col min="8461" max="8704" width="9.140625" style="181"/>
    <col min="8705" max="8705" width="4.140625" style="181" customWidth="1"/>
    <col min="8706" max="8706" width="13.42578125" style="181" customWidth="1"/>
    <col min="8707" max="8707" width="15.42578125" style="181" customWidth="1"/>
    <col min="8708" max="8715" width="13.42578125" style="181" customWidth="1"/>
    <col min="8716" max="8716" width="16.85546875" style="181" customWidth="1"/>
    <col min="8717" max="8960" width="9.140625" style="181"/>
    <col min="8961" max="8961" width="4.140625" style="181" customWidth="1"/>
    <col min="8962" max="8962" width="13.42578125" style="181" customWidth="1"/>
    <col min="8963" max="8963" width="15.42578125" style="181" customWidth="1"/>
    <col min="8964" max="8971" width="13.42578125" style="181" customWidth="1"/>
    <col min="8972" max="8972" width="16.85546875" style="181" customWidth="1"/>
    <col min="8973" max="9216" width="9.140625" style="181"/>
    <col min="9217" max="9217" width="4.140625" style="181" customWidth="1"/>
    <col min="9218" max="9218" width="13.42578125" style="181" customWidth="1"/>
    <col min="9219" max="9219" width="15.42578125" style="181" customWidth="1"/>
    <col min="9220" max="9227" width="13.42578125" style="181" customWidth="1"/>
    <col min="9228" max="9228" width="16.85546875" style="181" customWidth="1"/>
    <col min="9229" max="9472" width="9.140625" style="181"/>
    <col min="9473" max="9473" width="4.140625" style="181" customWidth="1"/>
    <col min="9474" max="9474" width="13.42578125" style="181" customWidth="1"/>
    <col min="9475" max="9475" width="15.42578125" style="181" customWidth="1"/>
    <col min="9476" max="9483" width="13.42578125" style="181" customWidth="1"/>
    <col min="9484" max="9484" width="16.85546875" style="181" customWidth="1"/>
    <col min="9485" max="9728" width="9.140625" style="181"/>
    <col min="9729" max="9729" width="4.140625" style="181" customWidth="1"/>
    <col min="9730" max="9730" width="13.42578125" style="181" customWidth="1"/>
    <col min="9731" max="9731" width="15.42578125" style="181" customWidth="1"/>
    <col min="9732" max="9739" width="13.42578125" style="181" customWidth="1"/>
    <col min="9740" max="9740" width="16.85546875" style="181" customWidth="1"/>
    <col min="9741" max="9984" width="9.140625" style="181"/>
    <col min="9985" max="9985" width="4.140625" style="181" customWidth="1"/>
    <col min="9986" max="9986" width="13.42578125" style="181" customWidth="1"/>
    <col min="9987" max="9987" width="15.42578125" style="181" customWidth="1"/>
    <col min="9988" max="9995" width="13.42578125" style="181" customWidth="1"/>
    <col min="9996" max="9996" width="16.85546875" style="181" customWidth="1"/>
    <col min="9997" max="10240" width="9.140625" style="181"/>
    <col min="10241" max="10241" width="4.140625" style="181" customWidth="1"/>
    <col min="10242" max="10242" width="13.42578125" style="181" customWidth="1"/>
    <col min="10243" max="10243" width="15.42578125" style="181" customWidth="1"/>
    <col min="10244" max="10251" width="13.42578125" style="181" customWidth="1"/>
    <col min="10252" max="10252" width="16.85546875" style="181" customWidth="1"/>
    <col min="10253" max="10496" width="9.140625" style="181"/>
    <col min="10497" max="10497" width="4.140625" style="181" customWidth="1"/>
    <col min="10498" max="10498" width="13.42578125" style="181" customWidth="1"/>
    <col min="10499" max="10499" width="15.42578125" style="181" customWidth="1"/>
    <col min="10500" max="10507" width="13.42578125" style="181" customWidth="1"/>
    <col min="10508" max="10508" width="16.85546875" style="181" customWidth="1"/>
    <col min="10509" max="10752" width="9.140625" style="181"/>
    <col min="10753" max="10753" width="4.140625" style="181" customWidth="1"/>
    <col min="10754" max="10754" width="13.42578125" style="181" customWidth="1"/>
    <col min="10755" max="10755" width="15.42578125" style="181" customWidth="1"/>
    <col min="10756" max="10763" width="13.42578125" style="181" customWidth="1"/>
    <col min="10764" max="10764" width="16.85546875" style="181" customWidth="1"/>
    <col min="10765" max="11008" width="9.140625" style="181"/>
    <col min="11009" max="11009" width="4.140625" style="181" customWidth="1"/>
    <col min="11010" max="11010" width="13.42578125" style="181" customWidth="1"/>
    <col min="11011" max="11011" width="15.42578125" style="181" customWidth="1"/>
    <col min="11012" max="11019" width="13.42578125" style="181" customWidth="1"/>
    <col min="11020" max="11020" width="16.85546875" style="181" customWidth="1"/>
    <col min="11021" max="11264" width="9.140625" style="181"/>
    <col min="11265" max="11265" width="4.140625" style="181" customWidth="1"/>
    <col min="11266" max="11266" width="13.42578125" style="181" customWidth="1"/>
    <col min="11267" max="11267" width="15.42578125" style="181" customWidth="1"/>
    <col min="11268" max="11275" width="13.42578125" style="181" customWidth="1"/>
    <col min="11276" max="11276" width="16.85546875" style="181" customWidth="1"/>
    <col min="11277" max="11520" width="9.140625" style="181"/>
    <col min="11521" max="11521" width="4.140625" style="181" customWidth="1"/>
    <col min="11522" max="11522" width="13.42578125" style="181" customWidth="1"/>
    <col min="11523" max="11523" width="15.42578125" style="181" customWidth="1"/>
    <col min="11524" max="11531" width="13.42578125" style="181" customWidth="1"/>
    <col min="11532" max="11532" width="16.85546875" style="181" customWidth="1"/>
    <col min="11533" max="11776" width="9.140625" style="181"/>
    <col min="11777" max="11777" width="4.140625" style="181" customWidth="1"/>
    <col min="11778" max="11778" width="13.42578125" style="181" customWidth="1"/>
    <col min="11779" max="11779" width="15.42578125" style="181" customWidth="1"/>
    <col min="11780" max="11787" width="13.42578125" style="181" customWidth="1"/>
    <col min="11788" max="11788" width="16.85546875" style="181" customWidth="1"/>
    <col min="11789" max="12032" width="9.140625" style="181"/>
    <col min="12033" max="12033" width="4.140625" style="181" customWidth="1"/>
    <col min="12034" max="12034" width="13.42578125" style="181" customWidth="1"/>
    <col min="12035" max="12035" width="15.42578125" style="181" customWidth="1"/>
    <col min="12036" max="12043" width="13.42578125" style="181" customWidth="1"/>
    <col min="12044" max="12044" width="16.85546875" style="181" customWidth="1"/>
    <col min="12045" max="12288" width="9.140625" style="181"/>
    <col min="12289" max="12289" width="4.140625" style="181" customWidth="1"/>
    <col min="12290" max="12290" width="13.42578125" style="181" customWidth="1"/>
    <col min="12291" max="12291" width="15.42578125" style="181" customWidth="1"/>
    <col min="12292" max="12299" width="13.42578125" style="181" customWidth="1"/>
    <col min="12300" max="12300" width="16.85546875" style="181" customWidth="1"/>
    <col min="12301" max="12544" width="9.140625" style="181"/>
    <col min="12545" max="12545" width="4.140625" style="181" customWidth="1"/>
    <col min="12546" max="12546" width="13.42578125" style="181" customWidth="1"/>
    <col min="12547" max="12547" width="15.42578125" style="181" customWidth="1"/>
    <col min="12548" max="12555" width="13.42578125" style="181" customWidth="1"/>
    <col min="12556" max="12556" width="16.85546875" style="181" customWidth="1"/>
    <col min="12557" max="12800" width="9.140625" style="181"/>
    <col min="12801" max="12801" width="4.140625" style="181" customWidth="1"/>
    <col min="12802" max="12802" width="13.42578125" style="181" customWidth="1"/>
    <col min="12803" max="12803" width="15.42578125" style="181" customWidth="1"/>
    <col min="12804" max="12811" width="13.42578125" style="181" customWidth="1"/>
    <col min="12812" max="12812" width="16.85546875" style="181" customWidth="1"/>
    <col min="12813" max="13056" width="9.140625" style="181"/>
    <col min="13057" max="13057" width="4.140625" style="181" customWidth="1"/>
    <col min="13058" max="13058" width="13.42578125" style="181" customWidth="1"/>
    <col min="13059" max="13059" width="15.42578125" style="181" customWidth="1"/>
    <col min="13060" max="13067" width="13.42578125" style="181" customWidth="1"/>
    <col min="13068" max="13068" width="16.85546875" style="181" customWidth="1"/>
    <col min="13069" max="13312" width="9.140625" style="181"/>
    <col min="13313" max="13313" width="4.140625" style="181" customWidth="1"/>
    <col min="13314" max="13314" width="13.42578125" style="181" customWidth="1"/>
    <col min="13315" max="13315" width="15.42578125" style="181" customWidth="1"/>
    <col min="13316" max="13323" width="13.42578125" style="181" customWidth="1"/>
    <col min="13324" max="13324" width="16.85546875" style="181" customWidth="1"/>
    <col min="13325" max="13568" width="9.140625" style="181"/>
    <col min="13569" max="13569" width="4.140625" style="181" customWidth="1"/>
    <col min="13570" max="13570" width="13.42578125" style="181" customWidth="1"/>
    <col min="13571" max="13571" width="15.42578125" style="181" customWidth="1"/>
    <col min="13572" max="13579" width="13.42578125" style="181" customWidth="1"/>
    <col min="13580" max="13580" width="16.85546875" style="181" customWidth="1"/>
    <col min="13581" max="13824" width="9.140625" style="181"/>
    <col min="13825" max="13825" width="4.140625" style="181" customWidth="1"/>
    <col min="13826" max="13826" width="13.42578125" style="181" customWidth="1"/>
    <col min="13827" max="13827" width="15.42578125" style="181" customWidth="1"/>
    <col min="13828" max="13835" width="13.42578125" style="181" customWidth="1"/>
    <col min="13836" max="13836" width="16.85546875" style="181" customWidth="1"/>
    <col min="13837" max="14080" width="9.140625" style="181"/>
    <col min="14081" max="14081" width="4.140625" style="181" customWidth="1"/>
    <col min="14082" max="14082" width="13.42578125" style="181" customWidth="1"/>
    <col min="14083" max="14083" width="15.42578125" style="181" customWidth="1"/>
    <col min="14084" max="14091" width="13.42578125" style="181" customWidth="1"/>
    <col min="14092" max="14092" width="16.85546875" style="181" customWidth="1"/>
    <col min="14093" max="14336" width="9.140625" style="181"/>
    <col min="14337" max="14337" width="4.140625" style="181" customWidth="1"/>
    <col min="14338" max="14338" width="13.42578125" style="181" customWidth="1"/>
    <col min="14339" max="14339" width="15.42578125" style="181" customWidth="1"/>
    <col min="14340" max="14347" width="13.42578125" style="181" customWidth="1"/>
    <col min="14348" max="14348" width="16.85546875" style="181" customWidth="1"/>
    <col min="14349" max="14592" width="9.140625" style="181"/>
    <col min="14593" max="14593" width="4.140625" style="181" customWidth="1"/>
    <col min="14594" max="14594" width="13.42578125" style="181" customWidth="1"/>
    <col min="14595" max="14595" width="15.42578125" style="181" customWidth="1"/>
    <col min="14596" max="14603" width="13.42578125" style="181" customWidth="1"/>
    <col min="14604" max="14604" width="16.85546875" style="181" customWidth="1"/>
    <col min="14605" max="14848" width="9.140625" style="181"/>
    <col min="14849" max="14849" width="4.140625" style="181" customWidth="1"/>
    <col min="14850" max="14850" width="13.42578125" style="181" customWidth="1"/>
    <col min="14851" max="14851" width="15.42578125" style="181" customWidth="1"/>
    <col min="14852" max="14859" width="13.42578125" style="181" customWidth="1"/>
    <col min="14860" max="14860" width="16.85546875" style="181" customWidth="1"/>
    <col min="14861" max="15104" width="9.140625" style="181"/>
    <col min="15105" max="15105" width="4.140625" style="181" customWidth="1"/>
    <col min="15106" max="15106" width="13.42578125" style="181" customWidth="1"/>
    <col min="15107" max="15107" width="15.42578125" style="181" customWidth="1"/>
    <col min="15108" max="15115" width="13.42578125" style="181" customWidth="1"/>
    <col min="15116" max="15116" width="16.85546875" style="181" customWidth="1"/>
    <col min="15117" max="15360" width="9.140625" style="181"/>
    <col min="15361" max="15361" width="4.140625" style="181" customWidth="1"/>
    <col min="15362" max="15362" width="13.42578125" style="181" customWidth="1"/>
    <col min="15363" max="15363" width="15.42578125" style="181" customWidth="1"/>
    <col min="15364" max="15371" width="13.42578125" style="181" customWidth="1"/>
    <col min="15372" max="15372" width="16.85546875" style="181" customWidth="1"/>
    <col min="15373" max="15616" width="9.140625" style="181"/>
    <col min="15617" max="15617" width="4.140625" style="181" customWidth="1"/>
    <col min="15618" max="15618" width="13.42578125" style="181" customWidth="1"/>
    <col min="15619" max="15619" width="15.42578125" style="181" customWidth="1"/>
    <col min="15620" max="15627" width="13.42578125" style="181" customWidth="1"/>
    <col min="15628" max="15628" width="16.85546875" style="181" customWidth="1"/>
    <col min="15629" max="15872" width="9.140625" style="181"/>
    <col min="15873" max="15873" width="4.140625" style="181" customWidth="1"/>
    <col min="15874" max="15874" width="13.42578125" style="181" customWidth="1"/>
    <col min="15875" max="15875" width="15.42578125" style="181" customWidth="1"/>
    <col min="15876" max="15883" width="13.42578125" style="181" customWidth="1"/>
    <col min="15884" max="15884" width="16.85546875" style="181" customWidth="1"/>
    <col min="15885" max="16128" width="9.140625" style="181"/>
    <col min="16129" max="16129" width="4.140625" style="181" customWidth="1"/>
    <col min="16130" max="16130" width="13.42578125" style="181" customWidth="1"/>
    <col min="16131" max="16131" width="15.42578125" style="181" customWidth="1"/>
    <col min="16132" max="16139" width="13.42578125" style="181" customWidth="1"/>
    <col min="16140" max="16140" width="16.85546875" style="181" customWidth="1"/>
    <col min="16141" max="16384" width="9.140625" style="181"/>
  </cols>
  <sheetData>
    <row r="1" spans="1:28" ht="69" customHeight="1">
      <c r="D1" s="359"/>
    </row>
    <row r="2" spans="1:28" ht="24" customHeight="1">
      <c r="A2" s="892" t="s">
        <v>627</v>
      </c>
      <c r="B2" s="892"/>
      <c r="C2" s="892"/>
      <c r="D2" s="892"/>
      <c r="E2" s="892"/>
      <c r="F2" s="892"/>
      <c r="G2" s="892"/>
      <c r="H2" s="892"/>
      <c r="I2" s="892"/>
      <c r="J2" s="892"/>
      <c r="K2" s="892"/>
      <c r="L2" s="613"/>
      <c r="M2" s="613"/>
      <c r="N2" s="216"/>
    </row>
    <row r="3" spans="1:28" ht="24" customHeight="1">
      <c r="A3" s="892" t="s">
        <v>626</v>
      </c>
      <c r="B3" s="892"/>
      <c r="C3" s="892"/>
      <c r="D3" s="892"/>
      <c r="E3" s="892"/>
      <c r="F3" s="892"/>
      <c r="G3" s="892"/>
      <c r="H3" s="892"/>
      <c r="I3" s="892"/>
      <c r="J3" s="892"/>
      <c r="K3" s="892"/>
      <c r="L3" s="613"/>
      <c r="M3" s="613"/>
      <c r="N3" s="216"/>
    </row>
    <row r="4" spans="1:28" ht="24" customHeight="1">
      <c r="A4" s="965" t="s">
        <v>785</v>
      </c>
      <c r="B4" s="965"/>
      <c r="C4" s="965"/>
      <c r="D4" s="965"/>
      <c r="E4" s="965"/>
      <c r="F4" s="965"/>
      <c r="G4" s="965"/>
      <c r="H4" s="965"/>
      <c r="I4" s="965"/>
      <c r="J4" s="965"/>
      <c r="K4" s="965"/>
      <c r="L4" s="613"/>
      <c r="M4" s="613"/>
      <c r="N4" s="216"/>
    </row>
    <row r="5" spans="1:28" s="207" customFormat="1" ht="33.75" customHeight="1">
      <c r="A5" s="927" t="s">
        <v>625</v>
      </c>
      <c r="B5" s="927"/>
      <c r="C5" s="927"/>
      <c r="D5" s="276"/>
      <c r="E5" s="276"/>
      <c r="F5" s="276"/>
      <c r="G5" s="276"/>
      <c r="H5" s="276"/>
      <c r="I5" s="276"/>
      <c r="J5" s="276"/>
      <c r="K5" s="276"/>
      <c r="L5" s="276"/>
      <c r="M5" s="276"/>
      <c r="N5" s="185"/>
      <c r="O5" s="185"/>
      <c r="P5" s="185"/>
      <c r="Q5" s="185"/>
      <c r="R5" s="189"/>
      <c r="S5" s="188"/>
      <c r="T5" s="188"/>
      <c r="U5" s="188"/>
      <c r="V5" s="188"/>
      <c r="W5" s="188"/>
      <c r="X5" s="188"/>
      <c r="Y5" s="191"/>
      <c r="Z5" s="191"/>
      <c r="AA5" s="191"/>
      <c r="AB5" s="191"/>
    </row>
    <row r="6" spans="1:28" s="207" customFormat="1" ht="30.75" customHeight="1">
      <c r="A6" s="966" t="s">
        <v>624</v>
      </c>
      <c r="B6" s="913"/>
      <c r="C6" s="894" t="s">
        <v>623</v>
      </c>
      <c r="D6" s="956"/>
      <c r="E6" s="956"/>
      <c r="F6" s="956"/>
      <c r="G6" s="956"/>
      <c r="H6" s="956"/>
      <c r="I6" s="956"/>
      <c r="J6" s="956"/>
      <c r="K6" s="956"/>
      <c r="L6" s="276"/>
      <c r="M6" s="276"/>
      <c r="N6" s="185"/>
      <c r="O6" s="185"/>
      <c r="P6" s="185"/>
      <c r="Q6" s="185"/>
      <c r="R6" s="189"/>
      <c r="S6" s="188"/>
      <c r="T6" s="188"/>
      <c r="U6" s="188"/>
      <c r="V6" s="188"/>
      <c r="W6" s="188"/>
      <c r="X6" s="188"/>
      <c r="Y6" s="191"/>
      <c r="Z6" s="191"/>
      <c r="AA6" s="191"/>
      <c r="AB6" s="191"/>
    </row>
    <row r="7" spans="1:28" s="203" customFormat="1" ht="63" customHeight="1">
      <c r="A7" s="967"/>
      <c r="B7" s="915"/>
      <c r="C7" s="835" t="s">
        <v>622</v>
      </c>
      <c r="D7" s="302" t="s">
        <v>621</v>
      </c>
      <c r="E7" s="303" t="s">
        <v>620</v>
      </c>
      <c r="F7" s="835" t="s">
        <v>619</v>
      </c>
      <c r="G7" s="835" t="s">
        <v>618</v>
      </c>
      <c r="H7" s="835" t="s">
        <v>617</v>
      </c>
      <c r="I7" s="835" t="s">
        <v>616</v>
      </c>
      <c r="J7" s="835" t="s">
        <v>615</v>
      </c>
      <c r="K7" s="833" t="s">
        <v>10</v>
      </c>
      <c r="L7" s="611"/>
      <c r="M7" s="611"/>
      <c r="N7" s="145"/>
      <c r="O7" s="145"/>
      <c r="P7" s="145"/>
      <c r="Q7" s="145"/>
      <c r="R7" s="206"/>
      <c r="S7" s="205"/>
      <c r="T7" s="205"/>
      <c r="U7" s="205"/>
      <c r="V7" s="205"/>
      <c r="W7" s="205"/>
      <c r="X7" s="205"/>
      <c r="Y7" s="204"/>
      <c r="Z7" s="204"/>
      <c r="AA7" s="204"/>
      <c r="AB7" s="204"/>
    </row>
    <row r="8" spans="1:28" s="270" customFormat="1" ht="70.5" customHeight="1">
      <c r="A8" s="964" t="s">
        <v>614</v>
      </c>
      <c r="B8" s="964"/>
      <c r="C8" s="837" t="s">
        <v>766</v>
      </c>
      <c r="D8" s="837" t="s">
        <v>766</v>
      </c>
      <c r="E8" s="837">
        <v>118</v>
      </c>
      <c r="F8" s="837">
        <v>261</v>
      </c>
      <c r="G8" s="837">
        <v>143</v>
      </c>
      <c r="H8" s="837">
        <v>65</v>
      </c>
      <c r="I8" s="837">
        <v>27</v>
      </c>
      <c r="J8" s="837">
        <v>11</v>
      </c>
      <c r="K8" s="304">
        <f>SUM(C8:J8)</f>
        <v>625</v>
      </c>
      <c r="L8" s="962"/>
      <c r="M8" s="277"/>
      <c r="N8" s="202"/>
      <c r="O8" s="202"/>
      <c r="P8" s="202"/>
      <c r="Q8" s="202"/>
      <c r="R8" s="201"/>
      <c r="S8" s="200"/>
      <c r="T8" s="200"/>
      <c r="U8" s="200"/>
      <c r="V8" s="200"/>
      <c r="W8" s="200"/>
      <c r="X8" s="200"/>
    </row>
    <row r="9" spans="1:28" s="270" customFormat="1" ht="70.5" customHeight="1">
      <c r="A9" s="963" t="s">
        <v>613</v>
      </c>
      <c r="B9" s="963"/>
      <c r="C9" s="305">
        <v>17</v>
      </c>
      <c r="D9" s="305">
        <v>19</v>
      </c>
      <c r="E9" s="305">
        <v>153</v>
      </c>
      <c r="F9" s="305">
        <v>341</v>
      </c>
      <c r="G9" s="305">
        <v>180</v>
      </c>
      <c r="H9" s="305">
        <v>87</v>
      </c>
      <c r="I9" s="305">
        <v>27</v>
      </c>
      <c r="J9" s="305">
        <v>11</v>
      </c>
      <c r="K9" s="306">
        <f>SUM(C9:J9)</f>
        <v>835</v>
      </c>
      <c r="L9" s="962"/>
      <c r="M9" s="277"/>
      <c r="N9" s="202"/>
      <c r="O9" s="202"/>
      <c r="P9" s="202"/>
      <c r="Q9" s="202"/>
      <c r="R9" s="201"/>
      <c r="S9" s="200"/>
      <c r="T9" s="200"/>
      <c r="U9" s="200"/>
      <c r="V9" s="200"/>
      <c r="W9" s="200"/>
      <c r="X9" s="200"/>
    </row>
    <row r="10" spans="1:28" s="240" customFormat="1" ht="15" customHeight="1">
      <c r="A10" s="277"/>
      <c r="B10" s="277"/>
      <c r="C10" s="371"/>
      <c r="D10" s="371"/>
      <c r="E10" s="371"/>
      <c r="F10" s="371"/>
      <c r="G10" s="371"/>
      <c r="H10" s="371"/>
      <c r="I10" s="372"/>
      <c r="J10" s="372"/>
      <c r="K10" s="836"/>
      <c r="L10" s="612"/>
      <c r="M10" s="276"/>
      <c r="N10" s="185"/>
      <c r="O10" s="185"/>
      <c r="P10" s="185"/>
      <c r="Q10" s="185"/>
      <c r="R10" s="189"/>
      <c r="S10" s="188"/>
      <c r="T10" s="188"/>
      <c r="U10" s="188"/>
      <c r="V10" s="188"/>
      <c r="W10" s="188"/>
      <c r="X10" s="188"/>
    </row>
    <row r="11" spans="1:28" s="191" customFormat="1" ht="16.5" customHeight="1">
      <c r="A11" s="932" t="s">
        <v>783</v>
      </c>
      <c r="B11" s="932"/>
      <c r="C11" s="932"/>
      <c r="D11" s="932"/>
      <c r="E11" s="297"/>
      <c r="F11" s="297"/>
      <c r="G11" s="297"/>
      <c r="H11" s="926" t="s">
        <v>784</v>
      </c>
      <c r="I11" s="926"/>
      <c r="J11" s="926"/>
      <c r="K11" s="926"/>
      <c r="L11" s="297"/>
      <c r="M11" s="297"/>
      <c r="N11" s="194"/>
      <c r="O11" s="194"/>
      <c r="P11" s="194"/>
      <c r="Q11" s="194"/>
      <c r="R11" s="193"/>
      <c r="S11" s="192"/>
      <c r="T11" s="192"/>
      <c r="U11" s="192"/>
    </row>
    <row r="12" spans="1:28" s="191" customFormat="1" ht="16.5" customHeight="1">
      <c r="A12" s="952" t="s">
        <v>579</v>
      </c>
      <c r="B12" s="952"/>
      <c r="C12" s="299"/>
      <c r="D12" s="299"/>
      <c r="E12" s="297"/>
      <c r="F12" s="297"/>
      <c r="G12" s="297"/>
      <c r="H12" s="297"/>
      <c r="I12" s="297"/>
      <c r="J12" s="926" t="s">
        <v>308</v>
      </c>
      <c r="K12" s="926"/>
      <c r="L12" s="297"/>
      <c r="M12" s="297"/>
      <c r="N12" s="194"/>
      <c r="O12" s="194"/>
      <c r="P12" s="194"/>
      <c r="Q12" s="194"/>
      <c r="R12" s="193"/>
      <c r="S12" s="192"/>
      <c r="T12" s="192"/>
      <c r="U12" s="192"/>
    </row>
    <row r="13" spans="1:28" s="190" customFormat="1">
      <c r="A13" s="276"/>
      <c r="B13" s="276"/>
      <c r="C13" s="276"/>
      <c r="D13" s="276"/>
      <c r="E13" s="276"/>
      <c r="F13" s="276"/>
      <c r="G13" s="276"/>
      <c r="H13" s="276"/>
      <c r="I13" s="276"/>
      <c r="J13" s="276"/>
      <c r="K13" s="276"/>
      <c r="L13" s="276"/>
      <c r="M13" s="276"/>
      <c r="N13" s="185"/>
      <c r="O13" s="185"/>
      <c r="P13" s="185"/>
      <c r="Q13" s="185"/>
      <c r="R13" s="189"/>
      <c r="S13" s="188"/>
      <c r="T13" s="188"/>
      <c r="U13" s="188"/>
      <c r="V13" s="188"/>
      <c r="W13" s="188"/>
      <c r="X13" s="188"/>
      <c r="Y13" s="191"/>
      <c r="Z13" s="191"/>
      <c r="AA13" s="191"/>
      <c r="AB13" s="191"/>
    </row>
    <row r="14" spans="1:28" s="190" customFormat="1">
      <c r="A14" s="276"/>
      <c r="B14" s="276"/>
      <c r="C14" s="276"/>
      <c r="D14" s="276"/>
      <c r="E14" s="276"/>
      <c r="F14" s="276"/>
      <c r="G14" s="276"/>
      <c r="H14" s="276"/>
      <c r="I14" s="276"/>
      <c r="J14" s="276"/>
      <c r="K14" s="276"/>
      <c r="L14" s="276"/>
      <c r="M14" s="276"/>
      <c r="N14" s="185"/>
      <c r="O14" s="185"/>
      <c r="P14" s="185"/>
      <c r="Q14" s="185"/>
      <c r="R14" s="189"/>
      <c r="S14" s="188"/>
      <c r="T14" s="188"/>
      <c r="U14" s="188"/>
      <c r="V14" s="188"/>
      <c r="W14" s="188"/>
      <c r="X14" s="188"/>
      <c r="Y14" s="191"/>
      <c r="Z14" s="191"/>
      <c r="AA14" s="191"/>
      <c r="AB14" s="191"/>
    </row>
    <row r="15" spans="1:28" s="190" customFormat="1">
      <c r="A15" s="276"/>
      <c r="B15" s="276"/>
      <c r="C15" s="276"/>
      <c r="D15" s="276"/>
      <c r="E15" s="276"/>
      <c r="F15" s="276"/>
      <c r="G15" s="276"/>
      <c r="H15" s="276"/>
      <c r="I15" s="276"/>
      <c r="J15" s="276"/>
      <c r="K15" s="276"/>
      <c r="L15" s="276"/>
      <c r="M15" s="276"/>
      <c r="N15" s="185"/>
      <c r="O15" s="185"/>
      <c r="P15" s="185"/>
      <c r="Q15" s="185"/>
      <c r="R15" s="189"/>
      <c r="S15" s="188"/>
      <c r="T15" s="188"/>
      <c r="U15" s="188"/>
      <c r="V15" s="188"/>
      <c r="W15" s="188"/>
      <c r="X15" s="188"/>
      <c r="Y15" s="191"/>
      <c r="Z15" s="191"/>
      <c r="AA15" s="191"/>
      <c r="AB15" s="191"/>
    </row>
    <row r="16" spans="1:28" s="190" customFormat="1">
      <c r="A16" s="276"/>
      <c r="B16" s="276"/>
      <c r="C16" s="276"/>
      <c r="D16" s="276"/>
      <c r="E16" s="276"/>
      <c r="F16" s="276"/>
      <c r="G16" s="276"/>
      <c r="H16" s="276"/>
      <c r="I16" s="276"/>
      <c r="J16" s="276"/>
      <c r="K16" s="276"/>
      <c r="L16" s="276"/>
      <c r="M16" s="276"/>
      <c r="N16" s="185"/>
      <c r="O16" s="185"/>
      <c r="P16" s="185"/>
      <c r="Q16" s="185"/>
      <c r="R16" s="189"/>
      <c r="S16" s="188"/>
      <c r="T16" s="188"/>
      <c r="U16" s="188"/>
      <c r="V16" s="188"/>
      <c r="W16" s="188"/>
      <c r="X16" s="188"/>
      <c r="Y16" s="191"/>
      <c r="Z16" s="191"/>
      <c r="AA16" s="191"/>
      <c r="AB16" s="191"/>
    </row>
    <row r="17" spans="1:28" s="190" customFormat="1">
      <c r="A17" s="276"/>
      <c r="B17" s="276"/>
      <c r="C17" s="276"/>
      <c r="D17" s="276"/>
      <c r="E17" s="276"/>
      <c r="F17" s="276"/>
      <c r="G17" s="276"/>
      <c r="H17" s="276"/>
      <c r="I17" s="276"/>
      <c r="J17" s="276"/>
      <c r="K17" s="276"/>
      <c r="L17" s="276"/>
      <c r="M17" s="276"/>
      <c r="N17" s="185"/>
      <c r="O17" s="185"/>
      <c r="P17" s="185"/>
      <c r="Q17" s="185"/>
      <c r="R17" s="189"/>
      <c r="S17" s="188"/>
      <c r="T17" s="188"/>
      <c r="U17" s="188"/>
      <c r="V17" s="188"/>
      <c r="W17" s="188"/>
      <c r="X17" s="188"/>
      <c r="Y17" s="191"/>
      <c r="Z17" s="191"/>
      <c r="AA17" s="191"/>
      <c r="AB17" s="191"/>
    </row>
    <row r="18" spans="1:28" s="190" customFormat="1" hidden="1">
      <c r="A18" s="276"/>
      <c r="B18" s="276"/>
      <c r="C18" s="276"/>
      <c r="D18" s="276"/>
      <c r="E18" s="276"/>
      <c r="F18" s="276"/>
      <c r="G18" s="276"/>
      <c r="H18" s="276"/>
      <c r="I18" s="276"/>
      <c r="J18" s="276"/>
      <c r="K18" s="276"/>
      <c r="L18" s="276"/>
      <c r="M18" s="276"/>
      <c r="N18" s="185"/>
      <c r="O18" s="185"/>
      <c r="P18" s="185"/>
      <c r="Q18" s="185"/>
      <c r="R18" s="189"/>
      <c r="S18" s="188"/>
      <c r="T18" s="188"/>
      <c r="U18" s="188"/>
      <c r="V18" s="188"/>
      <c r="W18" s="188"/>
      <c r="X18" s="188"/>
      <c r="Y18" s="191"/>
      <c r="Z18" s="191"/>
      <c r="AA18" s="191"/>
      <c r="AB18" s="191"/>
    </row>
    <row r="19" spans="1:28" s="190" customFormat="1" hidden="1">
      <c r="A19" s="276"/>
      <c r="B19" s="276"/>
      <c r="C19" s="276"/>
      <c r="D19" s="276"/>
      <c r="E19" s="276"/>
      <c r="F19" s="276"/>
      <c r="G19" s="276"/>
      <c r="H19" s="276"/>
      <c r="I19" s="276"/>
      <c r="J19" s="276"/>
      <c r="K19" s="276"/>
      <c r="L19" s="276"/>
      <c r="M19" s="276"/>
      <c r="N19" s="185"/>
      <c r="O19" s="185"/>
      <c r="P19" s="185"/>
      <c r="Q19" s="185"/>
      <c r="R19" s="189"/>
      <c r="S19" s="188"/>
      <c r="T19" s="188"/>
      <c r="U19" s="188"/>
      <c r="V19" s="188"/>
      <c r="W19" s="188"/>
      <c r="X19" s="188"/>
      <c r="Y19" s="191"/>
      <c r="Z19" s="191"/>
      <c r="AA19" s="191"/>
      <c r="AB19" s="191"/>
    </row>
    <row r="20" spans="1:28" s="190" customFormat="1" hidden="1">
      <c r="A20" s="276"/>
      <c r="B20" s="276"/>
      <c r="C20" s="276"/>
      <c r="D20" s="276"/>
      <c r="E20" s="276"/>
      <c r="F20" s="276"/>
      <c r="G20" s="276"/>
      <c r="H20" s="276"/>
      <c r="I20" s="276"/>
      <c r="J20" s="276"/>
      <c r="K20" s="276"/>
      <c r="L20" s="276"/>
      <c r="M20" s="276"/>
      <c r="N20" s="185"/>
      <c r="O20" s="185"/>
      <c r="P20" s="185"/>
      <c r="Q20" s="185"/>
      <c r="R20" s="189"/>
      <c r="S20" s="188"/>
      <c r="T20" s="188"/>
      <c r="U20" s="188"/>
      <c r="V20" s="188"/>
      <c r="W20" s="188"/>
      <c r="X20" s="188"/>
      <c r="Y20" s="191"/>
      <c r="Z20" s="191"/>
      <c r="AA20" s="191"/>
      <c r="AB20" s="191"/>
    </row>
    <row r="21" spans="1:28" s="190" customFormat="1">
      <c r="A21" s="276"/>
      <c r="B21" s="276"/>
      <c r="C21" s="276"/>
      <c r="D21" s="276"/>
      <c r="E21" s="276"/>
      <c r="F21" s="276"/>
      <c r="G21" s="276"/>
      <c r="H21" s="276"/>
      <c r="I21" s="276"/>
      <c r="J21" s="276"/>
      <c r="K21" s="276"/>
      <c r="L21" s="276"/>
      <c r="M21" s="276"/>
      <c r="N21" s="185"/>
      <c r="O21" s="185"/>
      <c r="P21" s="185"/>
      <c r="Q21" s="185"/>
      <c r="R21" s="189"/>
      <c r="S21" s="188"/>
      <c r="T21" s="188"/>
      <c r="U21" s="188"/>
      <c r="V21" s="188"/>
      <c r="W21" s="188"/>
      <c r="X21" s="188"/>
      <c r="Y21" s="191"/>
      <c r="Z21" s="191"/>
      <c r="AA21" s="191"/>
      <c r="AB21" s="191"/>
    </row>
    <row r="22" spans="1:28" s="186" customFormat="1">
      <c r="A22" s="276"/>
      <c r="B22" s="276"/>
      <c r="C22" s="276"/>
      <c r="D22" s="276"/>
      <c r="E22" s="276"/>
      <c r="F22" s="276"/>
      <c r="G22" s="276"/>
      <c r="H22" s="276"/>
      <c r="I22" s="276"/>
      <c r="J22" s="276"/>
      <c r="K22" s="276"/>
      <c r="L22" s="276"/>
      <c r="M22" s="276"/>
      <c r="N22" s="185"/>
      <c r="O22" s="185"/>
      <c r="P22" s="185"/>
      <c r="Q22" s="185"/>
      <c r="R22" s="189"/>
      <c r="S22" s="188"/>
      <c r="T22" s="188"/>
      <c r="U22" s="188"/>
      <c r="V22" s="188"/>
      <c r="W22" s="188"/>
      <c r="X22" s="188"/>
      <c r="Y22" s="187"/>
      <c r="Z22" s="187"/>
      <c r="AA22" s="187"/>
      <c r="AB22" s="187"/>
    </row>
    <row r="23" spans="1:28" s="186" customFormat="1">
      <c r="A23" s="276"/>
      <c r="B23" s="276"/>
      <c r="C23" s="276"/>
      <c r="D23" s="276"/>
      <c r="E23" s="276"/>
      <c r="F23" s="276"/>
      <c r="G23" s="276"/>
      <c r="H23" s="276"/>
      <c r="I23" s="276"/>
      <c r="J23" s="276"/>
      <c r="K23" s="276"/>
      <c r="L23" s="276"/>
      <c r="M23" s="276"/>
      <c r="N23" s="185"/>
      <c r="O23" s="185"/>
      <c r="P23" s="185"/>
      <c r="Q23" s="185"/>
      <c r="R23" s="189"/>
      <c r="S23" s="188"/>
      <c r="T23" s="188"/>
      <c r="U23" s="188"/>
      <c r="V23" s="188"/>
      <c r="W23" s="188"/>
      <c r="X23" s="188"/>
      <c r="Y23" s="187"/>
      <c r="Z23" s="187"/>
      <c r="AA23" s="187"/>
      <c r="AB23" s="187"/>
    </row>
    <row r="24" spans="1:28" s="186" customFormat="1">
      <c r="A24" s="276"/>
      <c r="B24" s="276"/>
      <c r="C24" s="276"/>
      <c r="D24" s="276"/>
      <c r="E24" s="276"/>
      <c r="F24" s="276"/>
      <c r="G24" s="276"/>
      <c r="H24" s="276"/>
      <c r="I24" s="276"/>
      <c r="J24" s="276"/>
      <c r="K24" s="276"/>
      <c r="L24" s="276"/>
      <c r="M24" s="276"/>
      <c r="N24" s="185"/>
      <c r="O24" s="185"/>
      <c r="P24" s="185"/>
      <c r="Q24" s="185"/>
      <c r="R24" s="189"/>
      <c r="S24" s="188"/>
      <c r="T24" s="188"/>
      <c r="U24" s="188"/>
      <c r="V24" s="188"/>
      <c r="W24" s="188"/>
      <c r="X24" s="188"/>
      <c r="Y24" s="187"/>
      <c r="Z24" s="187"/>
      <c r="AA24" s="187"/>
      <c r="AB24" s="187"/>
    </row>
    <row r="25" spans="1:28" s="186" customFormat="1">
      <c r="A25" s="276"/>
      <c r="B25" s="276"/>
      <c r="C25" s="276"/>
      <c r="D25" s="276"/>
      <c r="E25" s="276"/>
      <c r="F25" s="276"/>
      <c r="G25" s="276"/>
      <c r="H25" s="276"/>
      <c r="I25" s="276"/>
      <c r="J25" s="276"/>
      <c r="K25" s="276"/>
      <c r="L25" s="276"/>
      <c r="M25" s="276"/>
      <c r="N25" s="185"/>
      <c r="O25" s="185"/>
      <c r="P25" s="185"/>
      <c r="Q25" s="185"/>
      <c r="R25" s="189"/>
      <c r="S25" s="188"/>
      <c r="T25" s="188"/>
      <c r="U25" s="188"/>
      <c r="V25" s="188"/>
      <c r="W25" s="188"/>
      <c r="X25" s="188"/>
      <c r="Y25" s="187"/>
      <c r="Z25" s="187"/>
      <c r="AA25" s="187"/>
      <c r="AB25" s="187"/>
    </row>
    <row r="26" spans="1:28" s="186" customFormat="1">
      <c r="A26" s="276"/>
      <c r="B26" s="276"/>
      <c r="C26" s="276"/>
      <c r="D26" s="276"/>
      <c r="E26" s="276"/>
      <c r="F26" s="276"/>
      <c r="G26" s="276"/>
      <c r="H26" s="276"/>
      <c r="I26" s="276"/>
      <c r="J26" s="276"/>
      <c r="K26" s="276"/>
      <c r="L26" s="276"/>
      <c r="M26" s="276"/>
      <c r="N26" s="185"/>
      <c r="O26" s="185"/>
      <c r="P26" s="185"/>
      <c r="Q26" s="185"/>
      <c r="R26" s="189"/>
      <c r="S26" s="188"/>
      <c r="T26" s="188"/>
      <c r="U26" s="188"/>
      <c r="V26" s="188"/>
      <c r="W26" s="188"/>
      <c r="X26" s="188"/>
      <c r="Y26" s="187"/>
      <c r="Z26" s="187"/>
      <c r="AA26" s="187"/>
      <c r="AB26" s="187"/>
    </row>
    <row r="27" spans="1:28" s="186" customFormat="1">
      <c r="A27" s="276"/>
      <c r="B27" s="276"/>
      <c r="C27" s="276"/>
      <c r="D27" s="276"/>
      <c r="E27" s="276"/>
      <c r="F27" s="276"/>
      <c r="G27" s="276"/>
      <c r="H27" s="276"/>
      <c r="I27" s="276"/>
      <c r="J27" s="276"/>
      <c r="K27" s="276"/>
      <c r="L27" s="276"/>
      <c r="M27" s="276"/>
      <c r="N27" s="185"/>
      <c r="O27" s="185"/>
      <c r="P27" s="185"/>
      <c r="Q27" s="185"/>
      <c r="R27" s="189"/>
      <c r="S27" s="188"/>
      <c r="T27" s="188"/>
      <c r="U27" s="188"/>
      <c r="V27" s="188"/>
      <c r="W27" s="188"/>
      <c r="X27" s="188"/>
      <c r="Y27" s="187"/>
      <c r="Z27" s="187"/>
      <c r="AA27" s="187"/>
      <c r="AB27" s="187"/>
    </row>
    <row r="28" spans="1:28" s="186" customFormat="1">
      <c r="A28" s="276"/>
      <c r="B28" s="276"/>
      <c r="C28" s="276"/>
      <c r="D28" s="276"/>
      <c r="E28" s="276"/>
      <c r="F28" s="276"/>
      <c r="G28" s="276"/>
      <c r="H28" s="276"/>
      <c r="I28" s="276"/>
      <c r="J28" s="276"/>
      <c r="K28" s="276"/>
      <c r="L28" s="276"/>
      <c r="M28" s="276"/>
      <c r="N28" s="185"/>
      <c r="O28" s="185"/>
      <c r="P28" s="185"/>
      <c r="Q28" s="185"/>
      <c r="R28" s="189"/>
      <c r="S28" s="188"/>
      <c r="T28" s="188"/>
      <c r="U28" s="188"/>
      <c r="V28" s="188"/>
      <c r="W28" s="188"/>
      <c r="X28" s="188"/>
      <c r="Y28" s="187"/>
      <c r="Z28" s="187"/>
      <c r="AA28" s="187"/>
      <c r="AB28" s="187"/>
    </row>
    <row r="29" spans="1:28" s="186" customFormat="1">
      <c r="A29" s="276"/>
      <c r="B29" s="276"/>
      <c r="C29" s="276"/>
      <c r="D29" s="276"/>
      <c r="E29" s="276"/>
      <c r="F29" s="276"/>
      <c r="G29" s="276"/>
      <c r="H29" s="276"/>
      <c r="I29" s="276"/>
      <c r="J29" s="276"/>
      <c r="K29" s="276"/>
      <c r="L29" s="276"/>
      <c r="M29" s="276"/>
      <c r="N29" s="185"/>
      <c r="O29" s="185"/>
      <c r="P29" s="185"/>
      <c r="Q29" s="185"/>
      <c r="R29" s="189"/>
      <c r="S29" s="188"/>
      <c r="T29" s="188"/>
      <c r="U29" s="188"/>
      <c r="V29" s="188"/>
      <c r="W29" s="188"/>
      <c r="X29" s="188"/>
      <c r="Y29" s="187"/>
      <c r="Z29" s="187"/>
      <c r="AA29" s="187"/>
      <c r="AB29" s="187"/>
    </row>
    <row r="30" spans="1:28" s="186" customFormat="1">
      <c r="A30" s="276"/>
      <c r="B30" s="276"/>
      <c r="C30" s="276"/>
      <c r="D30" s="276"/>
      <c r="E30" s="276"/>
      <c r="F30" s="276"/>
      <c r="G30" s="276"/>
      <c r="H30" s="276"/>
      <c r="I30" s="276"/>
      <c r="J30" s="276"/>
      <c r="K30" s="276"/>
      <c r="L30" s="276"/>
      <c r="M30" s="276"/>
      <c r="N30" s="185"/>
      <c r="O30" s="185"/>
      <c r="P30" s="185"/>
      <c r="Q30" s="185"/>
      <c r="R30" s="189"/>
      <c r="S30" s="188"/>
      <c r="T30" s="188"/>
      <c r="U30" s="188"/>
      <c r="V30" s="188"/>
      <c r="W30" s="188"/>
      <c r="X30" s="188"/>
      <c r="Y30" s="187"/>
      <c r="Z30" s="187"/>
      <c r="AA30" s="187"/>
      <c r="AB30" s="187"/>
    </row>
    <row r="31" spans="1:28" s="186" customFormat="1">
      <c r="A31" s="276"/>
      <c r="B31" s="276"/>
      <c r="C31" s="276"/>
      <c r="D31" s="276"/>
      <c r="E31" s="276"/>
      <c r="F31" s="276"/>
      <c r="G31" s="276"/>
      <c r="H31" s="276"/>
      <c r="I31" s="276"/>
      <c r="J31" s="276"/>
      <c r="K31" s="276"/>
      <c r="L31" s="276"/>
      <c r="M31" s="276"/>
      <c r="N31" s="185"/>
      <c r="O31" s="185"/>
      <c r="P31" s="185"/>
      <c r="Q31" s="185"/>
      <c r="R31" s="189"/>
      <c r="S31" s="188"/>
      <c r="T31" s="188"/>
      <c r="U31" s="188"/>
      <c r="V31" s="188"/>
      <c r="W31" s="188"/>
      <c r="X31" s="188"/>
      <c r="Y31" s="187"/>
      <c r="Z31" s="187"/>
      <c r="AA31" s="187"/>
      <c r="AB31" s="187"/>
    </row>
    <row r="32" spans="1:28" s="186" customFormat="1">
      <c r="A32" s="276"/>
      <c r="B32" s="276"/>
      <c r="C32" s="276"/>
      <c r="D32" s="276"/>
      <c r="E32" s="276"/>
      <c r="F32" s="276"/>
      <c r="G32" s="276"/>
      <c r="H32" s="276"/>
      <c r="I32" s="276"/>
      <c r="J32" s="276"/>
      <c r="K32" s="276"/>
      <c r="L32" s="276"/>
      <c r="M32" s="276"/>
      <c r="N32" s="185"/>
      <c r="O32" s="185"/>
      <c r="P32" s="185"/>
      <c r="Q32" s="185"/>
      <c r="R32" s="189"/>
      <c r="S32" s="188"/>
      <c r="T32" s="188"/>
      <c r="U32" s="188"/>
      <c r="V32" s="188"/>
      <c r="W32" s="188"/>
      <c r="X32" s="188"/>
      <c r="Y32" s="187"/>
      <c r="Z32" s="187"/>
      <c r="AA32" s="187"/>
      <c r="AB32" s="187"/>
    </row>
    <row r="33" spans="1:28" s="186" customFormat="1">
      <c r="A33" s="276"/>
      <c r="B33" s="276"/>
      <c r="C33" s="276"/>
      <c r="D33" s="276"/>
      <c r="E33" s="276"/>
      <c r="F33" s="276"/>
      <c r="G33" s="276"/>
      <c r="H33" s="276"/>
      <c r="I33" s="276"/>
      <c r="J33" s="276"/>
      <c r="K33" s="276"/>
      <c r="L33" s="276"/>
      <c r="M33" s="276"/>
      <c r="N33" s="185"/>
      <c r="O33" s="185"/>
      <c r="P33" s="185"/>
      <c r="Q33" s="185"/>
      <c r="R33" s="189"/>
      <c r="S33" s="188"/>
      <c r="T33" s="188"/>
      <c r="U33" s="188"/>
      <c r="V33" s="188"/>
      <c r="W33" s="188"/>
      <c r="X33" s="188"/>
      <c r="Y33" s="187"/>
      <c r="Z33" s="187"/>
      <c r="AA33" s="187"/>
      <c r="AB33" s="187"/>
    </row>
    <row r="34" spans="1:28" s="186" customFormat="1">
      <c r="A34" s="276"/>
      <c r="B34" s="276"/>
      <c r="C34" s="276"/>
      <c r="D34" s="276"/>
      <c r="E34" s="276"/>
      <c r="F34" s="276"/>
      <c r="G34" s="276"/>
      <c r="H34" s="276"/>
      <c r="I34" s="276"/>
      <c r="J34" s="276"/>
      <c r="K34" s="276"/>
      <c r="L34" s="276"/>
      <c r="M34" s="276"/>
      <c r="N34" s="185"/>
      <c r="O34" s="185"/>
      <c r="P34" s="185"/>
      <c r="Q34" s="185"/>
      <c r="R34" s="189"/>
      <c r="S34" s="188"/>
      <c r="T34" s="188"/>
      <c r="U34" s="188"/>
      <c r="V34" s="188"/>
      <c r="W34" s="188"/>
      <c r="X34" s="188"/>
      <c r="Y34" s="187"/>
      <c r="Z34" s="187"/>
      <c r="AA34" s="187"/>
      <c r="AB34" s="187"/>
    </row>
    <row r="35" spans="1:28" s="186" customFormat="1">
      <c r="A35" s="276"/>
      <c r="B35" s="276"/>
      <c r="C35" s="276"/>
      <c r="D35" s="276"/>
      <c r="E35" s="276"/>
      <c r="F35" s="276"/>
      <c r="G35" s="276"/>
      <c r="H35" s="276"/>
      <c r="I35" s="276"/>
      <c r="J35" s="276"/>
      <c r="K35" s="276"/>
      <c r="L35" s="276"/>
      <c r="M35" s="276"/>
      <c r="N35" s="185"/>
      <c r="O35" s="185"/>
      <c r="P35" s="185"/>
      <c r="Q35" s="185"/>
      <c r="R35" s="189"/>
      <c r="S35" s="188"/>
      <c r="T35" s="188"/>
      <c r="U35" s="188"/>
      <c r="V35" s="188"/>
      <c r="W35" s="188"/>
      <c r="X35" s="188"/>
      <c r="Y35" s="187"/>
      <c r="Z35" s="187"/>
      <c r="AA35" s="187"/>
      <c r="AB35" s="187"/>
    </row>
    <row r="36" spans="1:28" s="186" customFormat="1">
      <c r="A36" s="276"/>
      <c r="B36" s="276"/>
      <c r="C36" s="276"/>
      <c r="D36" s="276"/>
      <c r="E36" s="276"/>
      <c r="F36" s="276"/>
      <c r="G36" s="276"/>
      <c r="H36" s="276"/>
      <c r="I36" s="276"/>
      <c r="J36" s="276"/>
      <c r="K36" s="276"/>
      <c r="L36" s="276"/>
      <c r="M36" s="276"/>
      <c r="N36" s="185"/>
      <c r="O36" s="185"/>
      <c r="P36" s="185"/>
      <c r="Q36" s="185"/>
      <c r="R36" s="189"/>
      <c r="S36" s="188"/>
      <c r="T36" s="188"/>
      <c r="U36" s="188"/>
      <c r="V36" s="188"/>
      <c r="W36" s="188"/>
      <c r="X36" s="188"/>
      <c r="Y36" s="187"/>
      <c r="Z36" s="187"/>
      <c r="AA36" s="187"/>
      <c r="AB36" s="187"/>
    </row>
    <row r="37" spans="1:28" s="186" customFormat="1">
      <c r="A37" s="276"/>
      <c r="B37" s="276"/>
      <c r="C37" s="276"/>
      <c r="D37" s="276"/>
      <c r="E37" s="276"/>
      <c r="F37" s="276"/>
      <c r="G37" s="276"/>
      <c r="H37" s="276"/>
      <c r="I37" s="276"/>
      <c r="J37" s="276"/>
      <c r="K37" s="276"/>
      <c r="L37" s="276"/>
      <c r="M37" s="276"/>
      <c r="N37" s="185"/>
      <c r="O37" s="185"/>
      <c r="P37" s="185"/>
      <c r="Q37" s="185"/>
      <c r="R37" s="189"/>
      <c r="S37" s="188"/>
      <c r="T37" s="188"/>
      <c r="U37" s="188"/>
      <c r="V37" s="188"/>
      <c r="W37" s="188"/>
      <c r="X37" s="188"/>
      <c r="Y37" s="187"/>
      <c r="Z37" s="187"/>
      <c r="AA37" s="187"/>
      <c r="AB37" s="187"/>
    </row>
    <row r="38" spans="1:28" s="186" customFormat="1">
      <c r="A38" s="276"/>
      <c r="B38" s="276"/>
      <c r="C38" s="276"/>
      <c r="D38" s="276"/>
      <c r="E38" s="276"/>
      <c r="F38" s="276"/>
      <c r="G38" s="276"/>
      <c r="H38" s="276"/>
      <c r="I38" s="276"/>
      <c r="J38" s="276"/>
      <c r="K38" s="276"/>
      <c r="L38" s="276"/>
      <c r="M38" s="276"/>
      <c r="N38" s="185"/>
      <c r="O38" s="185"/>
      <c r="P38" s="185"/>
      <c r="Q38" s="185"/>
      <c r="R38" s="189"/>
      <c r="S38" s="188"/>
      <c r="T38" s="188"/>
      <c r="U38" s="188"/>
      <c r="V38" s="188"/>
      <c r="W38" s="188"/>
      <c r="X38" s="188"/>
      <c r="Y38" s="187"/>
      <c r="Z38" s="187"/>
      <c r="AA38" s="187"/>
      <c r="AB38" s="187"/>
    </row>
    <row r="39" spans="1:28" s="186" customFormat="1">
      <c r="A39" s="276"/>
      <c r="B39" s="276"/>
      <c r="C39" s="276"/>
      <c r="D39" s="276"/>
      <c r="E39" s="276"/>
      <c r="F39" s="276"/>
      <c r="G39" s="276"/>
      <c r="H39" s="276"/>
      <c r="I39" s="276"/>
      <c r="J39" s="276"/>
      <c r="K39" s="276"/>
      <c r="L39" s="276"/>
      <c r="M39" s="276"/>
      <c r="N39" s="185"/>
      <c r="O39" s="185"/>
      <c r="P39" s="185"/>
      <c r="Q39" s="185"/>
      <c r="R39" s="189"/>
      <c r="S39" s="188"/>
      <c r="T39" s="188"/>
      <c r="U39" s="188"/>
      <c r="V39" s="188"/>
      <c r="W39" s="188"/>
      <c r="X39" s="188"/>
      <c r="Y39" s="187"/>
      <c r="Z39" s="187"/>
      <c r="AA39" s="187"/>
      <c r="AB39" s="187"/>
    </row>
    <row r="40" spans="1:28" s="186" customFormat="1">
      <c r="A40" s="276"/>
      <c r="B40" s="276"/>
      <c r="C40" s="276"/>
      <c r="D40" s="276"/>
      <c r="E40" s="276"/>
      <c r="F40" s="276"/>
      <c r="G40" s="276"/>
      <c r="H40" s="276"/>
      <c r="I40" s="276"/>
      <c r="J40" s="276"/>
      <c r="K40" s="276"/>
      <c r="L40" s="276"/>
      <c r="M40" s="276"/>
      <c r="N40" s="185"/>
      <c r="O40" s="185"/>
      <c r="P40" s="185"/>
      <c r="Q40" s="185"/>
      <c r="R40" s="189"/>
      <c r="S40" s="188"/>
      <c r="T40" s="188"/>
      <c r="U40" s="188"/>
      <c r="V40" s="188"/>
      <c r="W40" s="188"/>
      <c r="X40" s="188"/>
      <c r="Y40" s="187"/>
      <c r="Z40" s="187"/>
      <c r="AA40" s="187"/>
      <c r="AB40" s="187"/>
    </row>
  </sheetData>
  <mergeCells count="13">
    <mergeCell ref="A2:K2"/>
    <mergeCell ref="A3:K3"/>
    <mergeCell ref="A4:K4"/>
    <mergeCell ref="A5:C5"/>
    <mergeCell ref="A6:B7"/>
    <mergeCell ref="C6:K6"/>
    <mergeCell ref="L8:L9"/>
    <mergeCell ref="A9:B9"/>
    <mergeCell ref="A11:D11"/>
    <mergeCell ref="A12:B12"/>
    <mergeCell ref="J12:K12"/>
    <mergeCell ref="A8:B8"/>
    <mergeCell ref="H11:K11"/>
  </mergeCells>
  <printOptions horizontalCentered="1"/>
  <pageMargins left="0.25" right="0.25" top="0.54" bottom="0.27" header="0" footer="0.17"/>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6"/>
  <sheetViews>
    <sheetView rightToLeft="1" view="pageBreakPreview" zoomScale="90" zoomScaleNormal="100" zoomScaleSheetLayoutView="90" workbookViewId="0">
      <selection activeCell="L4" sqref="L4"/>
    </sheetView>
  </sheetViews>
  <sheetFormatPr defaultColWidth="9.140625" defaultRowHeight="21"/>
  <cols>
    <col min="1" max="1" width="13.140625" style="25" customWidth="1"/>
    <col min="2" max="12" width="11" style="25" customWidth="1"/>
    <col min="13" max="13" width="11.5703125" style="25" customWidth="1"/>
    <col min="14" max="14" width="24.5703125" style="25" customWidth="1"/>
    <col min="15" max="17" width="9.140625" style="25"/>
    <col min="18" max="18" width="9.140625" style="26"/>
    <col min="19" max="20" width="9.140625" style="27"/>
    <col min="21" max="16384" width="9.140625" style="2"/>
  </cols>
  <sheetData>
    <row r="1" spans="1:21" ht="3" customHeight="1"/>
    <row r="2" spans="1:21" ht="60.75" customHeight="1"/>
    <row r="3" spans="1:21" s="4" customFormat="1" ht="20.100000000000001" customHeight="1">
      <c r="A3" s="970" t="s">
        <v>0</v>
      </c>
      <c r="B3" s="970"/>
      <c r="C3" s="970"/>
      <c r="D3" s="970"/>
      <c r="E3" s="970"/>
      <c r="F3" s="970"/>
      <c r="G3" s="970"/>
      <c r="H3" s="970"/>
      <c r="I3" s="970"/>
      <c r="J3" s="970"/>
      <c r="K3" s="970"/>
      <c r="L3" s="970"/>
      <c r="M3" s="970"/>
      <c r="N3" s="28"/>
      <c r="O3" s="25"/>
      <c r="P3" s="25"/>
      <c r="Q3" s="25"/>
      <c r="R3" s="29"/>
      <c r="S3" s="30"/>
      <c r="T3" s="30"/>
    </row>
    <row r="4" spans="1:21" s="4" customFormat="1" ht="20.100000000000001" customHeight="1">
      <c r="A4" s="970" t="s">
        <v>1</v>
      </c>
      <c r="B4" s="970"/>
      <c r="C4" s="970"/>
      <c r="D4" s="970"/>
      <c r="E4" s="970"/>
      <c r="F4" s="970"/>
      <c r="G4" s="970"/>
      <c r="H4" s="970"/>
      <c r="I4" s="970"/>
      <c r="J4" s="970"/>
      <c r="K4" s="970"/>
      <c r="L4" s="970"/>
      <c r="M4" s="970"/>
      <c r="N4" s="28"/>
      <c r="O4" s="25"/>
      <c r="P4" s="25"/>
      <c r="Q4" s="25"/>
      <c r="R4" s="29"/>
      <c r="S4" s="30"/>
      <c r="T4" s="30"/>
    </row>
    <row r="5" spans="1:21" s="4" customFormat="1" ht="16.5" customHeight="1">
      <c r="A5" s="970" t="s">
        <v>701</v>
      </c>
      <c r="B5" s="970"/>
      <c r="C5" s="970"/>
      <c r="D5" s="970"/>
      <c r="E5" s="970"/>
      <c r="F5" s="970"/>
      <c r="G5" s="970"/>
      <c r="H5" s="970"/>
      <c r="I5" s="970"/>
      <c r="J5" s="970"/>
      <c r="K5" s="970"/>
      <c r="L5" s="970"/>
      <c r="M5" s="970"/>
      <c r="N5" s="28"/>
      <c r="O5" s="25"/>
      <c r="P5" s="25"/>
      <c r="Q5" s="25"/>
      <c r="R5" s="29"/>
      <c r="S5" s="30"/>
      <c r="T5" s="30"/>
    </row>
    <row r="6" spans="1:21" s="4" customFormat="1" ht="16.5" customHeight="1">
      <c r="A6" s="79"/>
      <c r="B6" s="79"/>
      <c r="C6" s="79"/>
      <c r="D6" s="79"/>
      <c r="E6" s="79"/>
      <c r="F6" s="79"/>
      <c r="G6" s="79"/>
      <c r="H6" s="79"/>
      <c r="I6" s="79"/>
      <c r="J6" s="79"/>
      <c r="K6" s="79"/>
      <c r="L6" s="79"/>
      <c r="M6" s="79"/>
      <c r="N6" s="79"/>
      <c r="O6" s="25"/>
      <c r="P6" s="25"/>
      <c r="Q6" s="25"/>
      <c r="R6" s="29"/>
      <c r="S6" s="30"/>
      <c r="T6" s="30"/>
    </row>
    <row r="7" spans="1:21" s="4" customFormat="1" ht="21.75" customHeight="1">
      <c r="A7" s="971" t="s">
        <v>2</v>
      </c>
      <c r="B7" s="971"/>
      <c r="C7" s="971"/>
      <c r="D7" s="971"/>
      <c r="E7" s="79"/>
      <c r="F7" s="79"/>
      <c r="G7" s="79"/>
      <c r="H7" s="79"/>
      <c r="I7" s="79"/>
      <c r="J7" s="79"/>
      <c r="K7" s="79"/>
      <c r="L7" s="79"/>
      <c r="M7" s="79"/>
      <c r="N7" s="79"/>
      <c r="O7" s="25"/>
      <c r="P7" s="25"/>
      <c r="Q7" s="25"/>
      <c r="R7" s="29"/>
      <c r="S7" s="30"/>
      <c r="T7" s="30"/>
    </row>
    <row r="8" spans="1:21" s="5" customFormat="1" ht="0.75" customHeight="1">
      <c r="A8" s="31"/>
      <c r="B8" s="31"/>
      <c r="C8" s="31"/>
      <c r="D8" s="31"/>
      <c r="E8" s="31"/>
      <c r="F8" s="31"/>
      <c r="G8" s="31"/>
      <c r="H8" s="31"/>
      <c r="I8" s="31"/>
      <c r="J8" s="31"/>
      <c r="K8" s="31"/>
      <c r="L8" s="31"/>
      <c r="M8" s="31"/>
      <c r="N8" s="31"/>
      <c r="O8" s="31"/>
      <c r="P8" s="31"/>
      <c r="Q8" s="31"/>
      <c r="R8" s="32"/>
      <c r="S8" s="33"/>
      <c r="T8" s="33"/>
    </row>
    <row r="9" spans="1:21" s="7" customFormat="1" ht="31.5" customHeight="1">
      <c r="A9" s="895" t="s">
        <v>3</v>
      </c>
      <c r="B9" s="972" t="s">
        <v>4</v>
      </c>
      <c r="C9" s="972"/>
      <c r="D9" s="972"/>
      <c r="E9" s="972" t="s">
        <v>5</v>
      </c>
      <c r="F9" s="972"/>
      <c r="G9" s="972"/>
      <c r="H9" s="972"/>
      <c r="I9" s="972"/>
      <c r="J9" s="972"/>
      <c r="K9" s="972"/>
      <c r="L9" s="972"/>
      <c r="M9" s="894"/>
      <c r="N9" s="34"/>
      <c r="O9" s="34"/>
      <c r="P9" s="34"/>
      <c r="Q9" s="34"/>
      <c r="R9" s="35"/>
      <c r="S9" s="36"/>
      <c r="T9" s="36"/>
    </row>
    <row r="10" spans="1:21" s="7" customFormat="1" ht="31.5" customHeight="1">
      <c r="A10" s="895"/>
      <c r="B10" s="972"/>
      <c r="C10" s="972"/>
      <c r="D10" s="972"/>
      <c r="E10" s="972" t="s">
        <v>6</v>
      </c>
      <c r="F10" s="972"/>
      <c r="G10" s="972"/>
      <c r="H10" s="972"/>
      <c r="I10" s="972"/>
      <c r="J10" s="972" t="s">
        <v>7</v>
      </c>
      <c r="K10" s="972"/>
      <c r="L10" s="972"/>
      <c r="M10" s="894"/>
      <c r="N10" s="34"/>
      <c r="O10" s="34"/>
      <c r="P10" s="34"/>
      <c r="Q10" s="34"/>
      <c r="R10" s="35"/>
      <c r="S10" s="36"/>
      <c r="T10" s="36"/>
    </row>
    <row r="11" spans="1:21" s="7" customFormat="1" ht="78" customHeight="1">
      <c r="A11" s="895"/>
      <c r="B11" s="702" t="s">
        <v>8</v>
      </c>
      <c r="C11" s="702" t="s">
        <v>9</v>
      </c>
      <c r="D11" s="702" t="s">
        <v>10</v>
      </c>
      <c r="E11" s="702" t="s">
        <v>11</v>
      </c>
      <c r="F11" s="702" t="s">
        <v>12</v>
      </c>
      <c r="G11" s="702" t="s">
        <v>13</v>
      </c>
      <c r="H11" s="702" t="s">
        <v>14</v>
      </c>
      <c r="I11" s="702" t="s">
        <v>15</v>
      </c>
      <c r="J11" s="702" t="s">
        <v>16</v>
      </c>
      <c r="K11" s="702" t="s">
        <v>17</v>
      </c>
      <c r="L11" s="702" t="s">
        <v>18</v>
      </c>
      <c r="M11" s="699" t="s">
        <v>15</v>
      </c>
      <c r="N11" s="34"/>
      <c r="O11" s="34"/>
      <c r="P11" s="34"/>
      <c r="Q11" s="34"/>
      <c r="R11" s="35"/>
      <c r="S11" s="36"/>
      <c r="T11" s="36"/>
    </row>
    <row r="12" spans="1:21" ht="53.25" customHeight="1">
      <c r="A12" s="712">
        <v>2017</v>
      </c>
      <c r="B12" s="37">
        <v>1350</v>
      </c>
      <c r="C12" s="37">
        <v>1567</v>
      </c>
      <c r="D12" s="38">
        <v>2917</v>
      </c>
      <c r="E12" s="37">
        <v>1062</v>
      </c>
      <c r="F12" s="37">
        <v>685</v>
      </c>
      <c r="G12" s="37">
        <v>178</v>
      </c>
      <c r="H12" s="37">
        <v>148</v>
      </c>
      <c r="I12" s="38">
        <v>2073</v>
      </c>
      <c r="J12" s="37">
        <v>897</v>
      </c>
      <c r="K12" s="37">
        <v>742</v>
      </c>
      <c r="L12" s="37">
        <v>434</v>
      </c>
      <c r="M12" s="38">
        <v>2073</v>
      </c>
    </row>
    <row r="13" spans="1:21" ht="53.25" customHeight="1">
      <c r="A13" s="713">
        <v>2018</v>
      </c>
      <c r="B13" s="39">
        <v>1215</v>
      </c>
      <c r="C13" s="39">
        <v>1332</v>
      </c>
      <c r="D13" s="40">
        <v>2547</v>
      </c>
      <c r="E13" s="39">
        <v>843</v>
      </c>
      <c r="F13" s="39">
        <v>635</v>
      </c>
      <c r="G13" s="39">
        <v>193</v>
      </c>
      <c r="H13" s="39">
        <v>141</v>
      </c>
      <c r="I13" s="40">
        <v>1812</v>
      </c>
      <c r="J13" s="39">
        <v>838</v>
      </c>
      <c r="K13" s="39">
        <v>607</v>
      </c>
      <c r="L13" s="39">
        <v>367</v>
      </c>
      <c r="M13" s="40">
        <v>1812</v>
      </c>
      <c r="N13" s="41"/>
    </row>
    <row r="14" spans="1:21" ht="53.25" customHeight="1">
      <c r="A14" s="714">
        <v>2019</v>
      </c>
      <c r="B14" s="715">
        <v>1360</v>
      </c>
      <c r="C14" s="715">
        <v>1304</v>
      </c>
      <c r="D14" s="716">
        <f>SUM(B14:C14)</f>
        <v>2664</v>
      </c>
      <c r="E14" s="715">
        <v>1026</v>
      </c>
      <c r="F14" s="715">
        <v>714</v>
      </c>
      <c r="G14" s="715">
        <v>154</v>
      </c>
      <c r="H14" s="715">
        <v>132</v>
      </c>
      <c r="I14" s="716">
        <f>SUM(E14:H14)</f>
        <v>2026</v>
      </c>
      <c r="J14" s="715">
        <v>973</v>
      </c>
      <c r="K14" s="715">
        <v>652</v>
      </c>
      <c r="L14" s="715">
        <v>401</v>
      </c>
      <c r="M14" s="716">
        <f>SUM(J14:L14)</f>
        <v>2026</v>
      </c>
    </row>
    <row r="15" spans="1:21" ht="6.75" customHeight="1"/>
    <row r="16" spans="1:21" s="10" customFormat="1" ht="15" customHeight="1">
      <c r="A16" s="968" t="s">
        <v>19</v>
      </c>
      <c r="B16" s="968"/>
      <c r="C16" s="968"/>
      <c r="D16" s="968"/>
      <c r="E16" s="703"/>
      <c r="F16" s="703"/>
      <c r="G16" s="703"/>
      <c r="H16" s="703"/>
      <c r="I16" s="969" t="s">
        <v>20</v>
      </c>
      <c r="J16" s="969"/>
      <c r="K16" s="969"/>
      <c r="L16" s="969"/>
      <c r="M16" s="969"/>
      <c r="N16" s="42"/>
      <c r="O16" s="42"/>
      <c r="P16" s="42"/>
      <c r="Q16" s="42"/>
      <c r="R16" s="43"/>
      <c r="S16" s="44"/>
      <c r="T16" s="44"/>
      <c r="U16" s="9"/>
    </row>
  </sheetData>
  <mergeCells count="11">
    <mergeCell ref="A16:D16"/>
    <mergeCell ref="I16:M16"/>
    <mergeCell ref="A3:M3"/>
    <mergeCell ref="A4:M4"/>
    <mergeCell ref="A5:M5"/>
    <mergeCell ref="A7:D7"/>
    <mergeCell ref="A9:A11"/>
    <mergeCell ref="B9:D10"/>
    <mergeCell ref="E9:M9"/>
    <mergeCell ref="E10:I10"/>
    <mergeCell ref="J10:M10"/>
  </mergeCells>
  <printOptions horizontalCentered="1" verticalCentered="1"/>
  <pageMargins left="0.17" right="0.28000000000000003" top="0.53" bottom="0.51" header="0.511811023622047" footer="0.511811023622047"/>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26"/>
  <sheetViews>
    <sheetView rightToLeft="1" view="pageBreakPreview" zoomScale="85" zoomScaleNormal="100" zoomScaleSheetLayoutView="85" workbookViewId="0">
      <selection activeCell="L4" sqref="L4"/>
    </sheetView>
  </sheetViews>
  <sheetFormatPr defaultColWidth="9.140625" defaultRowHeight="21"/>
  <cols>
    <col min="1" max="1" width="11.85546875" style="25" customWidth="1"/>
    <col min="2" max="2" width="9.85546875" style="25" customWidth="1"/>
    <col min="3" max="3" width="11.28515625" style="25" customWidth="1"/>
    <col min="4" max="4" width="9.42578125" style="25" customWidth="1"/>
    <col min="5" max="5" width="7.42578125" style="25" customWidth="1"/>
    <col min="6" max="7" width="10.140625" style="25" customWidth="1"/>
    <col min="8" max="8" width="9.7109375" style="25" customWidth="1"/>
    <col min="9" max="9" width="9.5703125" style="25" customWidth="1"/>
    <col min="10" max="10" width="11.28515625" style="25" customWidth="1"/>
    <col min="11" max="11" width="10.140625" style="25" customWidth="1"/>
    <col min="12" max="12" width="8.140625" style="25" customWidth="1"/>
    <col min="13" max="13" width="11.28515625" style="25" customWidth="1"/>
    <col min="14" max="14" width="7.140625" style="25" customWidth="1"/>
    <col min="15" max="15" width="14.7109375" style="25" customWidth="1"/>
    <col min="16" max="17" width="9.140625" style="96"/>
    <col min="18" max="18" width="9.140625" style="97"/>
    <col min="19" max="21" width="9.140625" style="1"/>
    <col min="22" max="16384" width="9.140625" style="2"/>
  </cols>
  <sheetData>
    <row r="1" spans="1:21" ht="3" customHeight="1"/>
    <row r="2" spans="1:21" ht="30" customHeight="1"/>
    <row r="3" spans="1:21" s="4" customFormat="1" ht="20.100000000000001" customHeight="1">
      <c r="A3" s="970" t="s">
        <v>166</v>
      </c>
      <c r="B3" s="970"/>
      <c r="C3" s="970"/>
      <c r="D3" s="970"/>
      <c r="E3" s="970"/>
      <c r="F3" s="970"/>
      <c r="G3" s="970"/>
      <c r="H3" s="970"/>
      <c r="I3" s="970"/>
      <c r="J3" s="970"/>
      <c r="K3" s="970"/>
      <c r="L3" s="970"/>
      <c r="M3" s="970"/>
      <c r="N3" s="970"/>
      <c r="O3" s="970"/>
      <c r="P3" s="96"/>
      <c r="Q3" s="96"/>
      <c r="R3" s="98"/>
      <c r="S3" s="3"/>
      <c r="T3" s="3"/>
      <c r="U3" s="3"/>
    </row>
    <row r="4" spans="1:21" s="4" customFormat="1" ht="20.100000000000001" customHeight="1">
      <c r="A4" s="970" t="s">
        <v>167</v>
      </c>
      <c r="B4" s="970"/>
      <c r="C4" s="970"/>
      <c r="D4" s="970"/>
      <c r="E4" s="970"/>
      <c r="F4" s="970"/>
      <c r="G4" s="970"/>
      <c r="H4" s="970"/>
      <c r="I4" s="970"/>
      <c r="J4" s="970"/>
      <c r="K4" s="970"/>
      <c r="L4" s="970"/>
      <c r="M4" s="970"/>
      <c r="N4" s="970"/>
      <c r="O4" s="970"/>
      <c r="P4" s="96"/>
      <c r="Q4" s="96"/>
      <c r="R4" s="98"/>
      <c r="S4" s="3"/>
      <c r="T4" s="3"/>
      <c r="U4" s="3"/>
    </row>
    <row r="5" spans="1:21" s="4" customFormat="1" ht="16.5" customHeight="1">
      <c r="A5" s="970" t="s">
        <v>708</v>
      </c>
      <c r="B5" s="970"/>
      <c r="C5" s="970"/>
      <c r="D5" s="970"/>
      <c r="E5" s="970"/>
      <c r="F5" s="970"/>
      <c r="G5" s="970"/>
      <c r="H5" s="970"/>
      <c r="I5" s="970"/>
      <c r="J5" s="970"/>
      <c r="K5" s="970"/>
      <c r="L5" s="970"/>
      <c r="M5" s="970"/>
      <c r="N5" s="970"/>
      <c r="O5" s="970"/>
      <c r="P5" s="96"/>
      <c r="Q5" s="96"/>
      <c r="R5" s="98"/>
      <c r="S5" s="3"/>
      <c r="T5" s="3"/>
      <c r="U5" s="3"/>
    </row>
    <row r="6" spans="1:21" s="4" customFormat="1" ht="1.5" customHeight="1">
      <c r="A6" s="79"/>
      <c r="B6" s="79"/>
      <c r="C6" s="79"/>
      <c r="D6" s="79"/>
      <c r="E6" s="79"/>
      <c r="F6" s="79"/>
      <c r="G6" s="79"/>
      <c r="H6" s="79"/>
      <c r="I6" s="79"/>
      <c r="J6" s="79"/>
      <c r="K6" s="79"/>
      <c r="L6" s="79"/>
      <c r="M6" s="79"/>
      <c r="N6" s="79"/>
      <c r="O6" s="79"/>
      <c r="P6" s="96"/>
      <c r="Q6" s="96"/>
      <c r="R6" s="98"/>
      <c r="S6" s="3"/>
      <c r="T6" s="3"/>
      <c r="U6" s="3"/>
    </row>
    <row r="7" spans="1:21" s="4" customFormat="1" ht="16.5" customHeight="1">
      <c r="A7" s="973" t="s">
        <v>168</v>
      </c>
      <c r="B7" s="973"/>
      <c r="C7" s="973"/>
      <c r="D7" s="973"/>
      <c r="E7" s="171"/>
      <c r="F7" s="171"/>
      <c r="G7" s="171"/>
      <c r="H7" s="171"/>
      <c r="I7" s="79"/>
      <c r="J7" s="79"/>
      <c r="K7" s="79"/>
      <c r="L7" s="79"/>
      <c r="M7" s="79"/>
      <c r="N7" s="79"/>
      <c r="O7" s="79"/>
      <c r="P7" s="96"/>
      <c r="Q7" s="96"/>
      <c r="R7" s="98"/>
      <c r="S7" s="3"/>
      <c r="T7" s="3"/>
      <c r="U7" s="3"/>
    </row>
    <row r="8" spans="1:21" s="7" customFormat="1" ht="3" hidden="1" customHeight="1">
      <c r="A8" s="34"/>
      <c r="B8" s="34"/>
      <c r="C8" s="34"/>
      <c r="D8" s="34"/>
      <c r="E8" s="34"/>
      <c r="F8" s="34"/>
      <c r="G8" s="34"/>
      <c r="H8" s="34"/>
      <c r="I8" s="34"/>
      <c r="J8" s="34"/>
      <c r="K8" s="34"/>
      <c r="L8" s="34"/>
      <c r="M8" s="34"/>
      <c r="N8" s="34"/>
      <c r="O8" s="34"/>
      <c r="P8" s="99"/>
      <c r="Q8" s="99"/>
      <c r="R8" s="100"/>
      <c r="S8" s="6"/>
      <c r="T8" s="6"/>
      <c r="U8" s="6"/>
    </row>
    <row r="9" spans="1:21" s="7" customFormat="1" ht="17.25" customHeight="1">
      <c r="A9" s="918" t="s">
        <v>169</v>
      </c>
      <c r="B9" s="974" t="s">
        <v>695</v>
      </c>
      <c r="C9" s="974"/>
      <c r="D9" s="974"/>
      <c r="E9" s="974"/>
      <c r="F9" s="974" t="s">
        <v>696</v>
      </c>
      <c r="G9" s="974"/>
      <c r="H9" s="975" t="s">
        <v>170</v>
      </c>
      <c r="I9" s="974" t="s">
        <v>709</v>
      </c>
      <c r="J9" s="974"/>
      <c r="K9" s="974"/>
      <c r="L9" s="974"/>
      <c r="M9" s="974"/>
      <c r="N9" s="974"/>
      <c r="O9" s="916" t="s">
        <v>171</v>
      </c>
      <c r="P9" s="99"/>
      <c r="Q9" s="99"/>
      <c r="R9" s="100"/>
      <c r="S9" s="6"/>
      <c r="T9" s="6"/>
      <c r="U9" s="6"/>
    </row>
    <row r="10" spans="1:21" s="7" customFormat="1" ht="7.5" customHeight="1">
      <c r="A10" s="918"/>
      <c r="B10" s="974"/>
      <c r="C10" s="974"/>
      <c r="D10" s="974"/>
      <c r="E10" s="974"/>
      <c r="F10" s="974"/>
      <c r="G10" s="974"/>
      <c r="H10" s="975"/>
      <c r="I10" s="974"/>
      <c r="J10" s="974"/>
      <c r="K10" s="974"/>
      <c r="L10" s="974"/>
      <c r="M10" s="974"/>
      <c r="N10" s="974"/>
      <c r="O10" s="916"/>
      <c r="P10" s="99"/>
      <c r="Q10" s="99"/>
      <c r="R10" s="100"/>
      <c r="S10" s="6"/>
      <c r="T10" s="6"/>
      <c r="U10" s="6"/>
    </row>
    <row r="11" spans="1:21" s="7" customFormat="1" ht="59.25" customHeight="1">
      <c r="A11" s="918"/>
      <c r="B11" s="115" t="s">
        <v>47</v>
      </c>
      <c r="C11" s="115" t="s">
        <v>172</v>
      </c>
      <c r="D11" s="115" t="s">
        <v>10</v>
      </c>
      <c r="E11" s="115" t="s">
        <v>173</v>
      </c>
      <c r="F11" s="115" t="s">
        <v>174</v>
      </c>
      <c r="G11" s="115" t="s">
        <v>175</v>
      </c>
      <c r="H11" s="975"/>
      <c r="I11" s="115" t="s">
        <v>26</v>
      </c>
      <c r="J11" s="115" t="s">
        <v>12</v>
      </c>
      <c r="K11" s="115" t="s">
        <v>27</v>
      </c>
      <c r="L11" s="115" t="s">
        <v>14</v>
      </c>
      <c r="M11" s="115" t="s">
        <v>15</v>
      </c>
      <c r="N11" s="115" t="s">
        <v>173</v>
      </c>
      <c r="O11" s="916"/>
      <c r="P11" s="99"/>
      <c r="Q11" s="99"/>
      <c r="R11" s="100"/>
      <c r="S11" s="6"/>
      <c r="T11" s="6"/>
      <c r="U11" s="6"/>
    </row>
    <row r="12" spans="1:21" ht="28.5" customHeight="1">
      <c r="A12" s="608" t="s">
        <v>176</v>
      </c>
      <c r="B12" s="37">
        <v>88</v>
      </c>
      <c r="C12" s="37">
        <v>104</v>
      </c>
      <c r="D12" s="38">
        <f>SUM(B12:C12)</f>
        <v>192</v>
      </c>
      <c r="E12" s="607">
        <v>7.2</v>
      </c>
      <c r="F12" s="37">
        <v>84</v>
      </c>
      <c r="G12" s="37">
        <v>108</v>
      </c>
      <c r="H12" s="37">
        <v>359</v>
      </c>
      <c r="I12" s="37">
        <v>48</v>
      </c>
      <c r="J12" s="37">
        <v>62</v>
      </c>
      <c r="K12" s="37">
        <v>3</v>
      </c>
      <c r="L12" s="37">
        <v>7</v>
      </c>
      <c r="M12" s="38">
        <f>SUM(I12:L12)</f>
        <v>120</v>
      </c>
      <c r="N12" s="607">
        <v>5.9</v>
      </c>
      <c r="O12" s="606" t="s">
        <v>177</v>
      </c>
    </row>
    <row r="13" spans="1:21" ht="28.5" customHeight="1">
      <c r="A13" s="600" t="s">
        <v>178</v>
      </c>
      <c r="B13" s="39">
        <v>142</v>
      </c>
      <c r="C13" s="39">
        <v>101</v>
      </c>
      <c r="D13" s="40">
        <f>SUM(B13:C13)</f>
        <v>243</v>
      </c>
      <c r="E13" s="599">
        <v>9.1</v>
      </c>
      <c r="F13" s="39">
        <v>113</v>
      </c>
      <c r="G13" s="39">
        <v>130</v>
      </c>
      <c r="H13" s="39">
        <v>427</v>
      </c>
      <c r="I13" s="39">
        <v>97</v>
      </c>
      <c r="J13" s="39">
        <v>66</v>
      </c>
      <c r="K13" s="39">
        <v>16</v>
      </c>
      <c r="L13" s="39">
        <v>7</v>
      </c>
      <c r="M13" s="40">
        <f>SUM(I13:L13)</f>
        <v>186</v>
      </c>
      <c r="N13" s="599">
        <v>9.1999999999999993</v>
      </c>
      <c r="O13" s="598" t="s">
        <v>179</v>
      </c>
    </row>
    <row r="14" spans="1:21" ht="28.5" customHeight="1">
      <c r="A14" s="605" t="s">
        <v>180</v>
      </c>
      <c r="B14" s="604">
        <v>117</v>
      </c>
      <c r="C14" s="604">
        <v>128</v>
      </c>
      <c r="D14" s="603">
        <f t="shared" ref="D14:D23" si="0">SUM(B14:C14)</f>
        <v>245</v>
      </c>
      <c r="E14" s="602">
        <v>9.1999999999999993</v>
      </c>
      <c r="F14" s="604">
        <v>100</v>
      </c>
      <c r="G14" s="604">
        <v>145</v>
      </c>
      <c r="H14" s="604">
        <v>442</v>
      </c>
      <c r="I14" s="604">
        <v>94</v>
      </c>
      <c r="J14" s="604">
        <v>57</v>
      </c>
      <c r="K14" s="604">
        <v>11</v>
      </c>
      <c r="L14" s="604">
        <v>9</v>
      </c>
      <c r="M14" s="603">
        <f>SUM(I14:L14)</f>
        <v>171</v>
      </c>
      <c r="N14" s="602">
        <v>8.4</v>
      </c>
      <c r="O14" s="601" t="s">
        <v>181</v>
      </c>
    </row>
    <row r="15" spans="1:21" ht="28.5" customHeight="1">
      <c r="A15" s="600" t="s">
        <v>182</v>
      </c>
      <c r="B15" s="39">
        <v>111</v>
      </c>
      <c r="C15" s="39">
        <v>113</v>
      </c>
      <c r="D15" s="40">
        <f t="shared" si="0"/>
        <v>224</v>
      </c>
      <c r="E15" s="599">
        <v>8.4</v>
      </c>
      <c r="F15" s="39">
        <v>98</v>
      </c>
      <c r="G15" s="39">
        <v>126</v>
      </c>
      <c r="H15" s="39">
        <v>423</v>
      </c>
      <c r="I15" s="39">
        <v>82</v>
      </c>
      <c r="J15" s="39">
        <v>54</v>
      </c>
      <c r="K15" s="39">
        <v>14</v>
      </c>
      <c r="L15" s="39">
        <v>3</v>
      </c>
      <c r="M15" s="40">
        <f t="shared" ref="M15:M23" si="1">SUM(I15:L15)</f>
        <v>153</v>
      </c>
      <c r="N15" s="599">
        <v>7.6</v>
      </c>
      <c r="O15" s="598" t="s">
        <v>183</v>
      </c>
    </row>
    <row r="16" spans="1:21" ht="23.25" customHeight="1">
      <c r="A16" s="605" t="s">
        <v>184</v>
      </c>
      <c r="B16" s="604">
        <v>112</v>
      </c>
      <c r="C16" s="604">
        <v>85</v>
      </c>
      <c r="D16" s="603">
        <f t="shared" si="0"/>
        <v>197</v>
      </c>
      <c r="E16" s="602">
        <v>7.4</v>
      </c>
      <c r="F16" s="604">
        <v>107</v>
      </c>
      <c r="G16" s="604">
        <v>90</v>
      </c>
      <c r="H16" s="604">
        <v>357</v>
      </c>
      <c r="I16" s="604">
        <v>72</v>
      </c>
      <c r="J16" s="604">
        <v>54</v>
      </c>
      <c r="K16" s="604">
        <v>16</v>
      </c>
      <c r="L16" s="604">
        <v>10</v>
      </c>
      <c r="M16" s="603">
        <f t="shared" si="1"/>
        <v>152</v>
      </c>
      <c r="N16" s="602">
        <v>7.5</v>
      </c>
      <c r="O16" s="601" t="s">
        <v>185</v>
      </c>
    </row>
    <row r="17" spans="1:22" ht="28.5" customHeight="1">
      <c r="A17" s="600" t="s">
        <v>186</v>
      </c>
      <c r="B17" s="39">
        <v>115</v>
      </c>
      <c r="C17" s="39">
        <v>107</v>
      </c>
      <c r="D17" s="40">
        <f t="shared" si="0"/>
        <v>222</v>
      </c>
      <c r="E17" s="599">
        <v>8.3000000000000007</v>
      </c>
      <c r="F17" s="39">
        <v>113</v>
      </c>
      <c r="G17" s="39">
        <v>109</v>
      </c>
      <c r="H17" s="39">
        <v>413</v>
      </c>
      <c r="I17" s="39">
        <v>107</v>
      </c>
      <c r="J17" s="39">
        <v>51</v>
      </c>
      <c r="K17" s="39">
        <v>14</v>
      </c>
      <c r="L17" s="39">
        <v>8</v>
      </c>
      <c r="M17" s="40">
        <f t="shared" si="1"/>
        <v>180</v>
      </c>
      <c r="N17" s="599">
        <v>8.9</v>
      </c>
      <c r="O17" s="598" t="s">
        <v>187</v>
      </c>
    </row>
    <row r="18" spans="1:22" ht="28.5" customHeight="1">
      <c r="A18" s="605" t="s">
        <v>188</v>
      </c>
      <c r="B18" s="604">
        <v>83</v>
      </c>
      <c r="C18" s="604">
        <v>91</v>
      </c>
      <c r="D18" s="603">
        <f t="shared" si="0"/>
        <v>174</v>
      </c>
      <c r="E18" s="602">
        <v>6.5</v>
      </c>
      <c r="F18" s="604">
        <v>69</v>
      </c>
      <c r="G18" s="604">
        <v>105</v>
      </c>
      <c r="H18" s="604">
        <v>331</v>
      </c>
      <c r="I18" s="604">
        <v>60</v>
      </c>
      <c r="J18" s="604">
        <v>55</v>
      </c>
      <c r="K18" s="604">
        <v>10</v>
      </c>
      <c r="L18" s="604">
        <v>5</v>
      </c>
      <c r="M18" s="603">
        <f t="shared" si="1"/>
        <v>130</v>
      </c>
      <c r="N18" s="602">
        <v>6.4</v>
      </c>
      <c r="O18" s="601" t="s">
        <v>189</v>
      </c>
    </row>
    <row r="19" spans="1:22" ht="28.5" customHeight="1">
      <c r="A19" s="600" t="s">
        <v>190</v>
      </c>
      <c r="B19" s="39">
        <v>102</v>
      </c>
      <c r="C19" s="39">
        <v>118</v>
      </c>
      <c r="D19" s="40">
        <f t="shared" si="0"/>
        <v>220</v>
      </c>
      <c r="E19" s="599">
        <v>8.3000000000000007</v>
      </c>
      <c r="F19" s="39">
        <v>90</v>
      </c>
      <c r="G19" s="39">
        <v>130</v>
      </c>
      <c r="H19" s="39">
        <v>402</v>
      </c>
      <c r="I19" s="39">
        <v>98</v>
      </c>
      <c r="J19" s="39">
        <v>49</v>
      </c>
      <c r="K19" s="39">
        <v>10</v>
      </c>
      <c r="L19" s="39">
        <v>13</v>
      </c>
      <c r="M19" s="40">
        <f t="shared" si="1"/>
        <v>170</v>
      </c>
      <c r="N19" s="599">
        <v>8.4</v>
      </c>
      <c r="O19" s="598" t="s">
        <v>191</v>
      </c>
    </row>
    <row r="20" spans="1:22" ht="28.5" customHeight="1">
      <c r="A20" s="605" t="s">
        <v>192</v>
      </c>
      <c r="B20" s="604">
        <v>109</v>
      </c>
      <c r="C20" s="604">
        <v>121</v>
      </c>
      <c r="D20" s="603">
        <f t="shared" si="0"/>
        <v>230</v>
      </c>
      <c r="E20" s="602">
        <v>8.6</v>
      </c>
      <c r="F20" s="604">
        <v>106</v>
      </c>
      <c r="G20" s="604">
        <v>124</v>
      </c>
      <c r="H20" s="604">
        <v>438</v>
      </c>
      <c r="I20" s="604">
        <v>125</v>
      </c>
      <c r="J20" s="604">
        <v>48</v>
      </c>
      <c r="K20" s="604">
        <v>8</v>
      </c>
      <c r="L20" s="604">
        <v>15</v>
      </c>
      <c r="M20" s="603">
        <f t="shared" si="1"/>
        <v>196</v>
      </c>
      <c r="N20" s="602">
        <v>9.6999999999999993</v>
      </c>
      <c r="O20" s="601" t="s">
        <v>193</v>
      </c>
    </row>
    <row r="21" spans="1:22" ht="28.5" customHeight="1">
      <c r="A21" s="600" t="s">
        <v>194</v>
      </c>
      <c r="B21" s="39">
        <v>144</v>
      </c>
      <c r="C21" s="39">
        <v>114</v>
      </c>
      <c r="D21" s="40">
        <f t="shared" si="0"/>
        <v>258</v>
      </c>
      <c r="E21" s="599">
        <v>9.6999999999999993</v>
      </c>
      <c r="F21" s="39">
        <v>127</v>
      </c>
      <c r="G21" s="39">
        <v>131</v>
      </c>
      <c r="H21" s="39">
        <v>471</v>
      </c>
      <c r="I21" s="39">
        <v>86</v>
      </c>
      <c r="J21" s="39">
        <v>74</v>
      </c>
      <c r="K21" s="39">
        <v>16</v>
      </c>
      <c r="L21" s="39">
        <v>18</v>
      </c>
      <c r="M21" s="40">
        <f t="shared" si="1"/>
        <v>194</v>
      </c>
      <c r="N21" s="599">
        <v>9.6</v>
      </c>
      <c r="O21" s="598" t="s">
        <v>195</v>
      </c>
    </row>
    <row r="22" spans="1:22" ht="28.5" customHeight="1">
      <c r="A22" s="605" t="s">
        <v>196</v>
      </c>
      <c r="B22" s="604">
        <v>115</v>
      </c>
      <c r="C22" s="604">
        <v>118</v>
      </c>
      <c r="D22" s="603">
        <f t="shared" si="0"/>
        <v>233</v>
      </c>
      <c r="E22" s="602">
        <v>8.6999999999999993</v>
      </c>
      <c r="F22" s="604">
        <v>116</v>
      </c>
      <c r="G22" s="604">
        <v>117</v>
      </c>
      <c r="H22" s="604">
        <v>435</v>
      </c>
      <c r="I22" s="604">
        <v>83</v>
      </c>
      <c r="J22" s="604">
        <v>58</v>
      </c>
      <c r="K22" s="604">
        <v>17</v>
      </c>
      <c r="L22" s="604">
        <v>17</v>
      </c>
      <c r="M22" s="603">
        <f t="shared" si="1"/>
        <v>175</v>
      </c>
      <c r="N22" s="602">
        <v>8.6</v>
      </c>
      <c r="O22" s="601" t="s">
        <v>197</v>
      </c>
    </row>
    <row r="23" spans="1:22" ht="28.5" customHeight="1">
      <c r="A23" s="600" t="s">
        <v>198</v>
      </c>
      <c r="B23" s="39">
        <v>122</v>
      </c>
      <c r="C23" s="39">
        <v>104</v>
      </c>
      <c r="D23" s="40">
        <f t="shared" si="0"/>
        <v>226</v>
      </c>
      <c r="E23" s="599">
        <v>8.5</v>
      </c>
      <c r="F23" s="39">
        <v>97</v>
      </c>
      <c r="G23" s="39">
        <v>129</v>
      </c>
      <c r="H23" s="39">
        <v>414</v>
      </c>
      <c r="I23" s="39">
        <v>74</v>
      </c>
      <c r="J23" s="39">
        <v>86</v>
      </c>
      <c r="K23" s="39">
        <v>19</v>
      </c>
      <c r="L23" s="39">
        <v>20</v>
      </c>
      <c r="M23" s="40">
        <f t="shared" si="1"/>
        <v>199</v>
      </c>
      <c r="N23" s="599">
        <v>9.8000000000000007</v>
      </c>
      <c r="O23" s="598" t="s">
        <v>199</v>
      </c>
    </row>
    <row r="24" spans="1:22" s="164" customFormat="1" ht="21" customHeight="1">
      <c r="A24" s="597" t="s">
        <v>40</v>
      </c>
      <c r="B24" s="597">
        <f>SUM(B12:B23)</f>
        <v>1360</v>
      </c>
      <c r="C24" s="597">
        <f>SUM(C12:C23)</f>
        <v>1304</v>
      </c>
      <c r="D24" s="597">
        <f>SUM(D12:D23)</f>
        <v>2664</v>
      </c>
      <c r="E24" s="597">
        <f t="shared" ref="E24:N24" si="2">SUM(E12:E23)</f>
        <v>99.899999999999991</v>
      </c>
      <c r="F24" s="597">
        <f t="shared" si="2"/>
        <v>1220</v>
      </c>
      <c r="G24" s="597">
        <f t="shared" si="2"/>
        <v>1444</v>
      </c>
      <c r="H24" s="597">
        <f t="shared" si="2"/>
        <v>4912</v>
      </c>
      <c r="I24" s="597">
        <f t="shared" si="2"/>
        <v>1026</v>
      </c>
      <c r="J24" s="597">
        <f t="shared" si="2"/>
        <v>714</v>
      </c>
      <c r="K24" s="597">
        <f t="shared" si="2"/>
        <v>154</v>
      </c>
      <c r="L24" s="597">
        <f t="shared" si="2"/>
        <v>132</v>
      </c>
      <c r="M24" s="597">
        <f t="shared" si="2"/>
        <v>2026</v>
      </c>
      <c r="N24" s="597">
        <f t="shared" si="2"/>
        <v>99.999999999999986</v>
      </c>
      <c r="O24" s="717" t="s">
        <v>41</v>
      </c>
      <c r="P24" s="161"/>
      <c r="Q24" s="161"/>
      <c r="R24" s="162"/>
      <c r="S24" s="163"/>
      <c r="T24" s="163"/>
      <c r="U24" s="163"/>
    </row>
    <row r="25" spans="1:22" ht="3" customHeight="1"/>
    <row r="26" spans="1:22" s="10" customFormat="1" ht="15" customHeight="1">
      <c r="A26" s="968" t="s">
        <v>19</v>
      </c>
      <c r="B26" s="968"/>
      <c r="C26" s="968"/>
      <c r="D26" s="703"/>
      <c r="E26" s="703"/>
      <c r="F26" s="703"/>
      <c r="G26" s="703"/>
      <c r="H26" s="703"/>
      <c r="I26" s="703"/>
      <c r="J26" s="703"/>
      <c r="K26" s="703"/>
      <c r="L26" s="969" t="s">
        <v>20</v>
      </c>
      <c r="M26" s="969"/>
      <c r="N26" s="969"/>
      <c r="O26" s="969"/>
      <c r="P26" s="102"/>
      <c r="Q26" s="102"/>
      <c r="R26" s="103"/>
      <c r="S26" s="8"/>
      <c r="T26" s="8"/>
      <c r="U26" s="8"/>
      <c r="V26" s="9"/>
    </row>
  </sheetData>
  <mergeCells count="12">
    <mergeCell ref="A26:C26"/>
    <mergeCell ref="L26:O26"/>
    <mergeCell ref="A3:O3"/>
    <mergeCell ref="A4:O4"/>
    <mergeCell ref="A5:O5"/>
    <mergeCell ref="A7:D7"/>
    <mergeCell ref="A9:A11"/>
    <mergeCell ref="B9:E10"/>
    <mergeCell ref="F9:G10"/>
    <mergeCell ref="H9:H11"/>
    <mergeCell ref="I9:N10"/>
    <mergeCell ref="O9:O11"/>
  </mergeCells>
  <printOptions horizontalCentered="1" verticalCentered="1"/>
  <pageMargins left="0.17" right="0.28000000000000003" top="0.53" bottom="0.51" header="0.511811023622047" footer="0.511811023622047"/>
  <pageSetup paperSize="9" scale="92"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2"/>
  <sheetViews>
    <sheetView rightToLeft="1" view="pageBreakPreview" zoomScale="80" zoomScaleNormal="100" zoomScaleSheetLayoutView="80" workbookViewId="0">
      <selection activeCell="L4" sqref="L4"/>
    </sheetView>
  </sheetViews>
  <sheetFormatPr defaultColWidth="9.140625" defaultRowHeight="14.25"/>
  <cols>
    <col min="1" max="1" width="23.7109375" style="96" customWidth="1"/>
    <col min="2" max="3" width="9.42578125" style="96" customWidth="1"/>
    <col min="4" max="4" width="8.42578125" style="96" customWidth="1"/>
    <col min="5" max="10" width="9.42578125" style="96" customWidth="1"/>
    <col min="11" max="11" width="9.85546875" style="96" customWidth="1"/>
    <col min="12" max="12" width="10" style="96" customWidth="1"/>
    <col min="13" max="13" width="9.42578125" style="96" customWidth="1"/>
    <col min="14" max="14" width="23.5703125" style="96" customWidth="1"/>
    <col min="15" max="15" width="13.140625" style="96" bestFit="1" customWidth="1"/>
    <col min="16" max="17" width="9.140625" style="96"/>
    <col min="18" max="18" width="9.140625" style="97"/>
    <col min="19" max="20" width="9.140625" style="1"/>
    <col min="21" max="16384" width="9.140625" style="2"/>
  </cols>
  <sheetData>
    <row r="1" spans="1:20" ht="3" customHeight="1"/>
    <row r="2" spans="1:20" ht="54.75" customHeight="1">
      <c r="A2" s="25"/>
      <c r="B2" s="25"/>
      <c r="C2" s="25"/>
      <c r="D2" s="25"/>
      <c r="E2" s="25"/>
      <c r="F2" s="25"/>
      <c r="G2" s="25"/>
      <c r="H2" s="25"/>
      <c r="I2" s="25"/>
      <c r="J2" s="25"/>
      <c r="K2" s="25"/>
      <c r="L2" s="25"/>
      <c r="M2" s="25"/>
      <c r="N2" s="25"/>
    </row>
    <row r="3" spans="1:20" s="4" customFormat="1" ht="20.100000000000001" customHeight="1">
      <c r="A3" s="970" t="s">
        <v>21</v>
      </c>
      <c r="B3" s="970"/>
      <c r="C3" s="970"/>
      <c r="D3" s="970"/>
      <c r="E3" s="970"/>
      <c r="F3" s="970"/>
      <c r="G3" s="970"/>
      <c r="H3" s="970"/>
      <c r="I3" s="970"/>
      <c r="J3" s="970"/>
      <c r="K3" s="970"/>
      <c r="L3" s="970"/>
      <c r="M3" s="970"/>
      <c r="N3" s="970"/>
      <c r="O3" s="96"/>
      <c r="P3" s="96"/>
      <c r="Q3" s="96"/>
      <c r="R3" s="98"/>
      <c r="S3" s="3"/>
      <c r="T3" s="3"/>
    </row>
    <row r="4" spans="1:20" s="4" customFormat="1" ht="20.100000000000001" customHeight="1">
      <c r="A4" s="970" t="s">
        <v>22</v>
      </c>
      <c r="B4" s="970"/>
      <c r="C4" s="970"/>
      <c r="D4" s="970"/>
      <c r="E4" s="970"/>
      <c r="F4" s="970"/>
      <c r="G4" s="970"/>
      <c r="H4" s="970"/>
      <c r="I4" s="970"/>
      <c r="J4" s="970"/>
      <c r="K4" s="970"/>
      <c r="L4" s="970"/>
      <c r="M4" s="970"/>
      <c r="N4" s="970"/>
      <c r="O4" s="96"/>
      <c r="P4" s="96"/>
      <c r="Q4" s="96"/>
      <c r="R4" s="98"/>
      <c r="S4" s="3"/>
      <c r="T4" s="3"/>
    </row>
    <row r="5" spans="1:20" s="4" customFormat="1" ht="16.5" customHeight="1">
      <c r="A5" s="970" t="s">
        <v>708</v>
      </c>
      <c r="B5" s="970"/>
      <c r="C5" s="970"/>
      <c r="D5" s="970"/>
      <c r="E5" s="970"/>
      <c r="F5" s="970"/>
      <c r="G5" s="970"/>
      <c r="H5" s="970"/>
      <c r="I5" s="970"/>
      <c r="J5" s="970"/>
      <c r="K5" s="970"/>
      <c r="L5" s="970"/>
      <c r="M5" s="970"/>
      <c r="N5" s="970"/>
      <c r="O5" s="96"/>
      <c r="P5" s="96"/>
      <c r="Q5" s="96"/>
      <c r="R5" s="98"/>
      <c r="S5" s="3"/>
      <c r="T5" s="3"/>
    </row>
    <row r="6" spans="1:20" s="4" customFormat="1" ht="16.5" customHeight="1">
      <c r="A6" s="79"/>
      <c r="B6" s="79"/>
      <c r="C6" s="79"/>
      <c r="D6" s="79"/>
      <c r="E6" s="79"/>
      <c r="F6" s="79"/>
      <c r="G6" s="79"/>
      <c r="H6" s="79"/>
      <c r="I6" s="79"/>
      <c r="J6" s="79"/>
      <c r="K6" s="79"/>
      <c r="L6" s="79"/>
      <c r="M6" s="79"/>
      <c r="N6" s="25"/>
      <c r="O6" s="96"/>
      <c r="P6" s="96"/>
      <c r="Q6" s="96"/>
      <c r="R6" s="98"/>
      <c r="S6" s="3"/>
      <c r="T6" s="3"/>
    </row>
    <row r="7" spans="1:20" s="4" customFormat="1" ht="15.75" customHeight="1">
      <c r="A7" s="973" t="s">
        <v>23</v>
      </c>
      <c r="B7" s="973"/>
      <c r="C7" s="973"/>
      <c r="D7" s="973"/>
      <c r="E7" s="79"/>
      <c r="F7" s="79"/>
      <c r="G7" s="79"/>
      <c r="H7" s="79"/>
      <c r="I7" s="79"/>
      <c r="J7" s="79"/>
      <c r="K7" s="79"/>
      <c r="L7" s="79"/>
      <c r="M7" s="79"/>
      <c r="N7" s="25"/>
      <c r="O7" s="96"/>
      <c r="P7" s="96"/>
      <c r="Q7" s="96"/>
      <c r="R7" s="98"/>
      <c r="S7" s="3"/>
      <c r="T7" s="3"/>
    </row>
    <row r="8" spans="1:20" s="7" customFormat="1" ht="3" hidden="1" customHeight="1">
      <c r="A8" s="34"/>
      <c r="B8" s="34"/>
      <c r="C8" s="34"/>
      <c r="D8" s="34"/>
      <c r="E8" s="34"/>
      <c r="F8" s="34"/>
      <c r="G8" s="34"/>
      <c r="H8" s="34"/>
      <c r="I8" s="34"/>
      <c r="J8" s="34"/>
      <c r="K8" s="34"/>
      <c r="L8" s="34"/>
      <c r="M8" s="34"/>
      <c r="N8" s="34"/>
      <c r="O8" s="99"/>
      <c r="P8" s="99"/>
      <c r="Q8" s="99"/>
      <c r="R8" s="100"/>
      <c r="S8" s="6"/>
      <c r="T8" s="6"/>
    </row>
    <row r="9" spans="1:20" s="7" customFormat="1" ht="26.25" customHeight="1">
      <c r="A9" s="895" t="s">
        <v>24</v>
      </c>
      <c r="B9" s="972" t="s">
        <v>4</v>
      </c>
      <c r="C9" s="972"/>
      <c r="D9" s="972"/>
      <c r="E9" s="972" t="s">
        <v>5</v>
      </c>
      <c r="F9" s="972"/>
      <c r="G9" s="972"/>
      <c r="H9" s="972"/>
      <c r="I9" s="972"/>
      <c r="J9" s="972"/>
      <c r="K9" s="972"/>
      <c r="L9" s="972"/>
      <c r="M9" s="972"/>
      <c r="N9" s="894" t="s">
        <v>25</v>
      </c>
      <c r="O9" s="99"/>
      <c r="P9" s="99"/>
      <c r="Q9" s="99"/>
      <c r="R9" s="100"/>
      <c r="S9" s="6"/>
      <c r="T9" s="6"/>
    </row>
    <row r="10" spans="1:20" s="7" customFormat="1" ht="22.5" customHeight="1">
      <c r="A10" s="895"/>
      <c r="B10" s="972"/>
      <c r="C10" s="972"/>
      <c r="D10" s="972"/>
      <c r="E10" s="972" t="s">
        <v>6</v>
      </c>
      <c r="F10" s="972"/>
      <c r="G10" s="972"/>
      <c r="H10" s="972"/>
      <c r="I10" s="972"/>
      <c r="J10" s="972" t="s">
        <v>7</v>
      </c>
      <c r="K10" s="972"/>
      <c r="L10" s="972"/>
      <c r="M10" s="972"/>
      <c r="N10" s="894"/>
      <c r="O10" s="99"/>
      <c r="P10" s="99"/>
      <c r="Q10" s="99"/>
      <c r="R10" s="100"/>
      <c r="S10" s="6"/>
      <c r="T10" s="6"/>
    </row>
    <row r="11" spans="1:20" s="7" customFormat="1" ht="74.25" customHeight="1">
      <c r="A11" s="895"/>
      <c r="B11" s="704" t="s">
        <v>8</v>
      </c>
      <c r="C11" s="704" t="s">
        <v>9</v>
      </c>
      <c r="D11" s="704" t="s">
        <v>10</v>
      </c>
      <c r="E11" s="704" t="s">
        <v>26</v>
      </c>
      <c r="F11" s="704" t="s">
        <v>12</v>
      </c>
      <c r="G11" s="704" t="s">
        <v>27</v>
      </c>
      <c r="H11" s="704" t="s">
        <v>14</v>
      </c>
      <c r="I11" s="704" t="s">
        <v>15</v>
      </c>
      <c r="J11" s="704" t="s">
        <v>16</v>
      </c>
      <c r="K11" s="704" t="s">
        <v>17</v>
      </c>
      <c r="L11" s="704" t="s">
        <v>18</v>
      </c>
      <c r="M11" s="704" t="s">
        <v>15</v>
      </c>
      <c r="N11" s="894"/>
      <c r="O11" s="99"/>
      <c r="P11" s="99"/>
      <c r="Q11" s="99"/>
      <c r="R11" s="100"/>
      <c r="S11" s="6"/>
      <c r="T11" s="6"/>
    </row>
    <row r="12" spans="1:20" s="11" customFormat="1" ht="35.25" customHeight="1">
      <c r="A12" s="89" t="s">
        <v>28</v>
      </c>
      <c r="B12" s="718">
        <v>802</v>
      </c>
      <c r="C12" s="718">
        <v>959</v>
      </c>
      <c r="D12" s="719">
        <f t="shared" ref="D12:D18" si="0">SUM(B12:C12)</f>
        <v>1761</v>
      </c>
      <c r="E12" s="718">
        <v>740</v>
      </c>
      <c r="F12" s="718">
        <v>449</v>
      </c>
      <c r="G12" s="720">
        <v>88</v>
      </c>
      <c r="H12" s="718">
        <v>72</v>
      </c>
      <c r="I12" s="719">
        <f>SUM(E12:H12)</f>
        <v>1349</v>
      </c>
      <c r="J12" s="718">
        <v>766</v>
      </c>
      <c r="K12" s="718">
        <v>537</v>
      </c>
      <c r="L12" s="718">
        <v>46</v>
      </c>
      <c r="M12" s="719">
        <f t="shared" ref="M12:M18" si="1">SUM(J12:L12)</f>
        <v>1349</v>
      </c>
      <c r="N12" s="92" t="s">
        <v>29</v>
      </c>
      <c r="O12" s="96"/>
      <c r="P12" s="104"/>
      <c r="Q12" s="104"/>
      <c r="R12" s="105"/>
      <c r="S12" s="106"/>
      <c r="T12" s="106"/>
    </row>
    <row r="13" spans="1:20" s="11" customFormat="1" ht="35.25" customHeight="1">
      <c r="A13" s="93" t="s">
        <v>30</v>
      </c>
      <c r="B13" s="721">
        <v>123</v>
      </c>
      <c r="C13" s="721">
        <v>312</v>
      </c>
      <c r="D13" s="722">
        <f t="shared" si="0"/>
        <v>435</v>
      </c>
      <c r="E13" s="721">
        <v>96</v>
      </c>
      <c r="F13" s="721">
        <v>66</v>
      </c>
      <c r="G13" s="721">
        <v>14</v>
      </c>
      <c r="H13" s="721">
        <v>12</v>
      </c>
      <c r="I13" s="722">
        <f t="shared" ref="I13:I18" si="2">SUM(E13:H13)</f>
        <v>188</v>
      </c>
      <c r="J13" s="721">
        <v>109</v>
      </c>
      <c r="K13" s="721">
        <v>70</v>
      </c>
      <c r="L13" s="721">
        <v>9</v>
      </c>
      <c r="M13" s="722">
        <f t="shared" si="1"/>
        <v>188</v>
      </c>
      <c r="N13" s="95" t="s">
        <v>31</v>
      </c>
      <c r="O13" s="107"/>
      <c r="P13" s="104"/>
      <c r="Q13" s="104"/>
      <c r="R13" s="105"/>
      <c r="S13" s="106"/>
      <c r="T13" s="106"/>
    </row>
    <row r="14" spans="1:20" s="11" customFormat="1" ht="35.25" customHeight="1">
      <c r="A14" s="723" t="s">
        <v>32</v>
      </c>
      <c r="B14" s="720">
        <v>0</v>
      </c>
      <c r="C14" s="720">
        <v>5</v>
      </c>
      <c r="D14" s="719">
        <f t="shared" si="0"/>
        <v>5</v>
      </c>
      <c r="E14" s="720">
        <v>0</v>
      </c>
      <c r="F14" s="720">
        <v>0</v>
      </c>
      <c r="G14" s="720">
        <v>0</v>
      </c>
      <c r="H14" s="720">
        <v>0</v>
      </c>
      <c r="I14" s="719">
        <f t="shared" si="2"/>
        <v>0</v>
      </c>
      <c r="J14" s="720">
        <v>0</v>
      </c>
      <c r="K14" s="720">
        <v>0</v>
      </c>
      <c r="L14" s="720">
        <v>0</v>
      </c>
      <c r="M14" s="719">
        <f t="shared" si="1"/>
        <v>0</v>
      </c>
      <c r="N14" s="92" t="s">
        <v>33</v>
      </c>
      <c r="O14" s="108"/>
      <c r="P14" s="104"/>
      <c r="Q14" s="104"/>
      <c r="R14" s="105"/>
      <c r="S14" s="106"/>
      <c r="T14" s="106"/>
    </row>
    <row r="15" spans="1:20" s="11" customFormat="1" ht="35.25" customHeight="1">
      <c r="A15" s="93" t="s">
        <v>34</v>
      </c>
      <c r="B15" s="721">
        <v>100</v>
      </c>
      <c r="C15" s="721">
        <v>24</v>
      </c>
      <c r="D15" s="722">
        <f t="shared" si="0"/>
        <v>124</v>
      </c>
      <c r="E15" s="721">
        <v>47</v>
      </c>
      <c r="F15" s="721">
        <v>63</v>
      </c>
      <c r="G15" s="721">
        <v>9</v>
      </c>
      <c r="H15" s="721">
        <v>14</v>
      </c>
      <c r="I15" s="722">
        <f t="shared" si="2"/>
        <v>133</v>
      </c>
      <c r="J15" s="721">
        <v>95</v>
      </c>
      <c r="K15" s="721">
        <v>38</v>
      </c>
      <c r="L15" s="721">
        <v>0</v>
      </c>
      <c r="M15" s="722">
        <f t="shared" si="1"/>
        <v>133</v>
      </c>
      <c r="N15" s="95" t="s">
        <v>35</v>
      </c>
      <c r="O15" s="108"/>
      <c r="P15" s="104"/>
      <c r="Q15" s="104"/>
      <c r="R15" s="105"/>
      <c r="S15" s="106"/>
      <c r="T15" s="106"/>
    </row>
    <row r="16" spans="1:20" s="11" customFormat="1" ht="35.25" customHeight="1">
      <c r="A16" s="724" t="s">
        <v>36</v>
      </c>
      <c r="B16" s="720">
        <v>332</v>
      </c>
      <c r="C16" s="720">
        <v>0</v>
      </c>
      <c r="D16" s="719">
        <f t="shared" si="0"/>
        <v>332</v>
      </c>
      <c r="E16" s="720">
        <v>140</v>
      </c>
      <c r="F16" s="720">
        <v>136</v>
      </c>
      <c r="G16" s="720">
        <v>42</v>
      </c>
      <c r="H16" s="720">
        <v>34</v>
      </c>
      <c r="I16" s="719">
        <f t="shared" si="2"/>
        <v>352</v>
      </c>
      <c r="J16" s="720">
        <v>3</v>
      </c>
      <c r="K16" s="720">
        <v>3</v>
      </c>
      <c r="L16" s="720">
        <v>346</v>
      </c>
      <c r="M16" s="719">
        <f t="shared" si="1"/>
        <v>352</v>
      </c>
      <c r="N16" s="92" t="s">
        <v>37</v>
      </c>
      <c r="O16" s="108"/>
      <c r="P16" s="104"/>
      <c r="Q16" s="104"/>
      <c r="R16" s="105"/>
      <c r="S16" s="106"/>
      <c r="T16" s="106"/>
    </row>
    <row r="17" spans="1:20" s="11" customFormat="1" ht="35.25" customHeight="1">
      <c r="A17" s="93" t="s">
        <v>38</v>
      </c>
      <c r="B17" s="721">
        <v>2</v>
      </c>
      <c r="C17" s="721">
        <v>1</v>
      </c>
      <c r="D17" s="722">
        <f t="shared" si="0"/>
        <v>3</v>
      </c>
      <c r="E17" s="721">
        <v>1</v>
      </c>
      <c r="F17" s="721">
        <v>0</v>
      </c>
      <c r="G17" s="721">
        <v>1</v>
      </c>
      <c r="H17" s="721">
        <v>0</v>
      </c>
      <c r="I17" s="722">
        <f t="shared" si="2"/>
        <v>2</v>
      </c>
      <c r="J17" s="721">
        <v>0</v>
      </c>
      <c r="K17" s="721">
        <v>2</v>
      </c>
      <c r="L17" s="721">
        <v>0</v>
      </c>
      <c r="M17" s="722">
        <f t="shared" si="1"/>
        <v>2</v>
      </c>
      <c r="N17" s="95" t="s">
        <v>39</v>
      </c>
      <c r="O17" s="108"/>
      <c r="P17" s="104"/>
      <c r="Q17" s="104"/>
      <c r="R17" s="105"/>
      <c r="S17" s="106"/>
      <c r="T17" s="106"/>
    </row>
    <row r="18" spans="1:20" s="11" customFormat="1" ht="35.25" customHeight="1">
      <c r="A18" s="725" t="s">
        <v>136</v>
      </c>
      <c r="B18" s="726">
        <v>1</v>
      </c>
      <c r="C18" s="726">
        <v>3</v>
      </c>
      <c r="D18" s="727">
        <f t="shared" si="0"/>
        <v>4</v>
      </c>
      <c r="E18" s="726">
        <v>2</v>
      </c>
      <c r="F18" s="726">
        <v>0</v>
      </c>
      <c r="G18" s="726">
        <v>0</v>
      </c>
      <c r="H18" s="726">
        <v>0</v>
      </c>
      <c r="I18" s="727">
        <f t="shared" si="2"/>
        <v>2</v>
      </c>
      <c r="J18" s="726">
        <v>0</v>
      </c>
      <c r="K18" s="726">
        <v>2</v>
      </c>
      <c r="L18" s="726">
        <v>0</v>
      </c>
      <c r="M18" s="727">
        <f t="shared" si="1"/>
        <v>2</v>
      </c>
      <c r="N18" s="728" t="s">
        <v>137</v>
      </c>
      <c r="O18" s="108"/>
      <c r="P18" s="104"/>
      <c r="Q18" s="104"/>
      <c r="R18" s="105"/>
      <c r="S18" s="106"/>
      <c r="T18" s="106"/>
    </row>
    <row r="19" spans="1:20" s="11" customFormat="1" ht="30" customHeight="1">
      <c r="A19" s="729" t="s">
        <v>40</v>
      </c>
      <c r="B19" s="730">
        <f>SUM(B12:B18)</f>
        <v>1360</v>
      </c>
      <c r="C19" s="730">
        <f t="shared" ref="C19:M19" si="3">SUM(C12:C18)</f>
        <v>1304</v>
      </c>
      <c r="D19" s="730">
        <f t="shared" si="3"/>
        <v>2664</v>
      </c>
      <c r="E19" s="730">
        <f t="shared" si="3"/>
        <v>1026</v>
      </c>
      <c r="F19" s="730">
        <f t="shared" si="3"/>
        <v>714</v>
      </c>
      <c r="G19" s="730">
        <f t="shared" si="3"/>
        <v>154</v>
      </c>
      <c r="H19" s="730">
        <f t="shared" si="3"/>
        <v>132</v>
      </c>
      <c r="I19" s="730">
        <f t="shared" si="3"/>
        <v>2026</v>
      </c>
      <c r="J19" s="730">
        <f t="shared" si="3"/>
        <v>973</v>
      </c>
      <c r="K19" s="730">
        <f t="shared" si="3"/>
        <v>652</v>
      </c>
      <c r="L19" s="730">
        <f t="shared" si="3"/>
        <v>401</v>
      </c>
      <c r="M19" s="730">
        <f t="shared" si="3"/>
        <v>2026</v>
      </c>
      <c r="N19" s="731" t="s">
        <v>41</v>
      </c>
      <c r="O19" s="108"/>
      <c r="P19" s="104"/>
      <c r="Q19" s="104"/>
      <c r="R19" s="105"/>
      <c r="S19" s="106"/>
      <c r="T19" s="106"/>
    </row>
    <row r="20" spans="1:20" s="11" customFormat="1" ht="9" customHeight="1">
      <c r="A20" s="110"/>
      <c r="B20" s="111"/>
      <c r="C20" s="112"/>
      <c r="D20" s="112"/>
      <c r="E20" s="112"/>
      <c r="F20" s="91"/>
      <c r="G20" s="91"/>
      <c r="H20" s="113"/>
      <c r="I20" s="91"/>
      <c r="J20" s="91"/>
      <c r="K20" s="91"/>
      <c r="L20" s="91"/>
      <c r="M20" s="91"/>
      <c r="N20" s="114"/>
      <c r="O20" s="108"/>
      <c r="P20" s="104"/>
      <c r="Q20" s="104"/>
      <c r="R20" s="105"/>
      <c r="S20" s="106"/>
      <c r="T20" s="106"/>
    </row>
    <row r="21" spans="1:20" s="10" customFormat="1" ht="15" customHeight="1">
      <c r="A21" s="968" t="s">
        <v>19</v>
      </c>
      <c r="B21" s="968"/>
      <c r="C21" s="968"/>
      <c r="D21" s="703"/>
      <c r="E21" s="703"/>
      <c r="F21" s="703"/>
      <c r="G21" s="703"/>
      <c r="H21" s="42"/>
      <c r="I21" s="703"/>
      <c r="J21" s="703"/>
      <c r="K21" s="969" t="s">
        <v>20</v>
      </c>
      <c r="L21" s="969"/>
      <c r="M21" s="969"/>
      <c r="N21" s="969"/>
      <c r="O21" s="101"/>
      <c r="P21" s="102"/>
      <c r="Q21" s="102"/>
      <c r="R21" s="103"/>
      <c r="S21" s="8"/>
      <c r="T21" s="8"/>
    </row>
    <row r="22" spans="1:20" ht="21">
      <c r="B22" s="109"/>
      <c r="C22" s="109"/>
      <c r="M22" s="25"/>
      <c r="N22" s="25"/>
    </row>
  </sheetData>
  <mergeCells count="12">
    <mergeCell ref="A21:C21"/>
    <mergeCell ref="K21:N21"/>
    <mergeCell ref="A3:N3"/>
    <mergeCell ref="A4:N4"/>
    <mergeCell ref="A5:N5"/>
    <mergeCell ref="A7:D7"/>
    <mergeCell ref="A9:A11"/>
    <mergeCell ref="B9:D10"/>
    <mergeCell ref="E9:M9"/>
    <mergeCell ref="N9:N11"/>
    <mergeCell ref="E10:I10"/>
    <mergeCell ref="J10:M10"/>
  </mergeCells>
  <printOptions horizontalCentered="1" verticalCentered="1"/>
  <pageMargins left="0.17" right="0.28000000000000003" top="0.53" bottom="0.51" header="0.511811023622047" footer="0.511811023622047"/>
  <pageSetup paperSize="9" scale="91"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30"/>
  <sheetViews>
    <sheetView rightToLeft="1" view="pageBreakPreview" topLeftCell="A10" zoomScale="80" zoomScaleNormal="100" zoomScaleSheetLayoutView="80" workbookViewId="0">
      <selection activeCell="L4" sqref="L4"/>
    </sheetView>
  </sheetViews>
  <sheetFormatPr defaultColWidth="9.140625" defaultRowHeight="14.25"/>
  <cols>
    <col min="1" max="1" width="30.85546875" style="96" customWidth="1"/>
    <col min="2" max="3" width="8.140625" style="96" customWidth="1"/>
    <col min="4" max="4" width="7" style="96" customWidth="1"/>
    <col min="5" max="5" width="8.140625" style="96" customWidth="1"/>
    <col min="6" max="6" width="9.28515625" style="96" customWidth="1"/>
    <col min="7" max="13" width="8.140625" style="96" customWidth="1"/>
    <col min="14" max="14" width="31.28515625" style="96" customWidth="1"/>
    <col min="15" max="15" width="9.140625" style="96"/>
    <col min="16" max="18" width="9.140625" style="1"/>
    <col min="19" max="16384" width="9.140625" style="2"/>
  </cols>
  <sheetData>
    <row r="1" spans="1:18" ht="3" customHeight="1"/>
    <row r="2" spans="1:18" ht="42" customHeight="1"/>
    <row r="3" spans="1:18" s="4" customFormat="1" ht="20.100000000000001" customHeight="1">
      <c r="A3" s="970" t="s">
        <v>42</v>
      </c>
      <c r="B3" s="970"/>
      <c r="C3" s="970"/>
      <c r="D3" s="970"/>
      <c r="E3" s="970"/>
      <c r="F3" s="970"/>
      <c r="G3" s="970"/>
      <c r="H3" s="970"/>
      <c r="I3" s="970"/>
      <c r="J3" s="970"/>
      <c r="K3" s="970"/>
      <c r="L3" s="970"/>
      <c r="M3" s="970"/>
      <c r="N3" s="970"/>
      <c r="O3" s="96"/>
      <c r="P3" s="3"/>
      <c r="Q3" s="3"/>
      <c r="R3" s="3"/>
    </row>
    <row r="4" spans="1:18" s="4" customFormat="1" ht="24.75" customHeight="1">
      <c r="A4" s="970" t="s">
        <v>43</v>
      </c>
      <c r="B4" s="970"/>
      <c r="C4" s="970"/>
      <c r="D4" s="970"/>
      <c r="E4" s="970"/>
      <c r="F4" s="970"/>
      <c r="G4" s="970"/>
      <c r="H4" s="970"/>
      <c r="I4" s="970"/>
      <c r="J4" s="970"/>
      <c r="K4" s="970"/>
      <c r="L4" s="970"/>
      <c r="M4" s="970"/>
      <c r="N4" s="970"/>
      <c r="O4" s="96"/>
      <c r="P4" s="3"/>
      <c r="Q4" s="3"/>
      <c r="R4" s="3"/>
    </row>
    <row r="5" spans="1:18" s="4" customFormat="1" ht="16.5" customHeight="1">
      <c r="A5" s="970" t="s">
        <v>708</v>
      </c>
      <c r="B5" s="970"/>
      <c r="C5" s="970"/>
      <c r="D5" s="970"/>
      <c r="E5" s="970"/>
      <c r="F5" s="970"/>
      <c r="G5" s="970"/>
      <c r="H5" s="970"/>
      <c r="I5" s="970"/>
      <c r="J5" s="970"/>
      <c r="K5" s="970"/>
      <c r="L5" s="970"/>
      <c r="M5" s="970"/>
      <c r="N5" s="970"/>
      <c r="O5" s="96"/>
      <c r="P5" s="3"/>
      <c r="Q5" s="3"/>
      <c r="R5" s="3"/>
    </row>
    <row r="6" spans="1:18" s="4" customFormat="1" ht="0.75" customHeight="1">
      <c r="A6" s="79"/>
      <c r="B6" s="79"/>
      <c r="C6" s="79"/>
      <c r="D6" s="79"/>
      <c r="E6" s="79"/>
      <c r="F6" s="79"/>
      <c r="G6" s="79"/>
      <c r="H6" s="79"/>
      <c r="I6" s="79"/>
      <c r="J6" s="79"/>
      <c r="K6" s="79"/>
      <c r="L6" s="79"/>
      <c r="M6" s="79"/>
      <c r="N6" s="79"/>
      <c r="O6" s="96"/>
      <c r="P6" s="3"/>
      <c r="Q6" s="3"/>
      <c r="R6" s="3"/>
    </row>
    <row r="7" spans="1:18" s="4" customFormat="1" ht="16.5" customHeight="1">
      <c r="A7" s="977" t="s">
        <v>44</v>
      </c>
      <c r="B7" s="977"/>
      <c r="C7" s="977"/>
      <c r="D7" s="977"/>
      <c r="E7" s="79"/>
      <c r="F7" s="79"/>
      <c r="G7" s="79"/>
      <c r="H7" s="79"/>
      <c r="I7" s="79"/>
      <c r="J7" s="79"/>
      <c r="K7" s="79"/>
      <c r="L7" s="79"/>
      <c r="M7" s="79"/>
      <c r="N7" s="79"/>
      <c r="O7" s="96"/>
      <c r="P7" s="3"/>
      <c r="Q7" s="3"/>
      <c r="R7" s="3"/>
    </row>
    <row r="8" spans="1:18" s="7" customFormat="1" ht="3" customHeight="1">
      <c r="A8" s="34"/>
      <c r="B8" s="34"/>
      <c r="C8" s="34"/>
      <c r="D8" s="34"/>
      <c r="E8" s="34"/>
      <c r="F8" s="34"/>
      <c r="G8" s="34"/>
      <c r="H8" s="34"/>
      <c r="I8" s="34"/>
      <c r="J8" s="34"/>
      <c r="K8" s="34"/>
      <c r="L8" s="34"/>
      <c r="M8" s="34"/>
      <c r="N8" s="34"/>
      <c r="O8" s="99"/>
      <c r="P8" s="6"/>
      <c r="Q8" s="6"/>
      <c r="R8" s="6"/>
    </row>
    <row r="9" spans="1:18" s="7" customFormat="1" ht="22.5" customHeight="1">
      <c r="A9" s="895" t="s">
        <v>45</v>
      </c>
      <c r="B9" s="972" t="s">
        <v>4</v>
      </c>
      <c r="C9" s="972"/>
      <c r="D9" s="972"/>
      <c r="E9" s="972" t="s">
        <v>5</v>
      </c>
      <c r="F9" s="972"/>
      <c r="G9" s="972"/>
      <c r="H9" s="972"/>
      <c r="I9" s="972"/>
      <c r="J9" s="972"/>
      <c r="K9" s="972"/>
      <c r="L9" s="972"/>
      <c r="M9" s="972"/>
      <c r="N9" s="894" t="s">
        <v>46</v>
      </c>
      <c r="O9" s="99"/>
      <c r="P9" s="6"/>
      <c r="Q9" s="6"/>
      <c r="R9" s="6"/>
    </row>
    <row r="10" spans="1:18" s="7" customFormat="1" ht="22.5" customHeight="1">
      <c r="A10" s="895"/>
      <c r="B10" s="972"/>
      <c r="C10" s="972"/>
      <c r="D10" s="972"/>
      <c r="E10" s="972" t="s">
        <v>6</v>
      </c>
      <c r="F10" s="972"/>
      <c r="G10" s="972"/>
      <c r="H10" s="972"/>
      <c r="I10" s="972"/>
      <c r="J10" s="972" t="s">
        <v>7</v>
      </c>
      <c r="K10" s="972"/>
      <c r="L10" s="972"/>
      <c r="M10" s="972"/>
      <c r="N10" s="894"/>
      <c r="O10" s="99"/>
      <c r="P10" s="6"/>
      <c r="Q10" s="6"/>
      <c r="R10" s="6"/>
    </row>
    <row r="11" spans="1:18" s="7" customFormat="1" ht="84.75" customHeight="1">
      <c r="A11" s="895"/>
      <c r="B11" s="115" t="s">
        <v>47</v>
      </c>
      <c r="C11" s="115" t="s">
        <v>48</v>
      </c>
      <c r="D11" s="115" t="s">
        <v>10</v>
      </c>
      <c r="E11" s="115" t="s">
        <v>11</v>
      </c>
      <c r="F11" s="115" t="s">
        <v>49</v>
      </c>
      <c r="G11" s="115" t="s">
        <v>50</v>
      </c>
      <c r="H11" s="115" t="s">
        <v>14</v>
      </c>
      <c r="I11" s="115" t="s">
        <v>15</v>
      </c>
      <c r="J11" s="115" t="s">
        <v>16</v>
      </c>
      <c r="K11" s="115" t="s">
        <v>17</v>
      </c>
      <c r="L11" s="115" t="s">
        <v>18</v>
      </c>
      <c r="M11" s="115" t="s">
        <v>15</v>
      </c>
      <c r="N11" s="894"/>
      <c r="O11" s="99"/>
      <c r="P11" s="6"/>
      <c r="Q11" s="6"/>
      <c r="R11" s="6"/>
    </row>
    <row r="12" spans="1:18" ht="24.75" customHeight="1">
      <c r="A12" s="641" t="s">
        <v>51</v>
      </c>
      <c r="B12" s="80">
        <v>290</v>
      </c>
      <c r="C12" s="80">
        <v>0</v>
      </c>
      <c r="D12" s="81">
        <f t="shared" ref="D12:D25" si="0">SUM(B12:C12)</f>
        <v>290</v>
      </c>
      <c r="E12" s="80">
        <v>116</v>
      </c>
      <c r="F12" s="80">
        <v>120</v>
      </c>
      <c r="G12" s="80">
        <v>38</v>
      </c>
      <c r="H12" s="80">
        <v>31</v>
      </c>
      <c r="I12" s="81">
        <f t="shared" ref="I12:I25" si="1">SUM(E12:H12)</f>
        <v>305</v>
      </c>
      <c r="J12" s="80">
        <v>5</v>
      </c>
      <c r="K12" s="80">
        <v>2</v>
      </c>
      <c r="L12" s="80">
        <v>298</v>
      </c>
      <c r="M12" s="81">
        <f t="shared" ref="M12:M25" si="2">SUM(J12:L12)</f>
        <v>305</v>
      </c>
      <c r="N12" s="82" t="s">
        <v>52</v>
      </c>
    </row>
    <row r="13" spans="1:18" ht="24.75" customHeight="1">
      <c r="A13" s="83" t="s">
        <v>53</v>
      </c>
      <c r="B13" s="84">
        <v>43</v>
      </c>
      <c r="C13" s="84">
        <v>72</v>
      </c>
      <c r="D13" s="85">
        <f t="shared" si="0"/>
        <v>115</v>
      </c>
      <c r="E13" s="84">
        <v>28</v>
      </c>
      <c r="F13" s="84">
        <v>24</v>
      </c>
      <c r="G13" s="84">
        <v>4</v>
      </c>
      <c r="H13" s="84">
        <v>3</v>
      </c>
      <c r="I13" s="85">
        <f t="shared" si="1"/>
        <v>59</v>
      </c>
      <c r="J13" s="84">
        <v>44</v>
      </c>
      <c r="K13" s="84">
        <v>14</v>
      </c>
      <c r="L13" s="84">
        <v>1</v>
      </c>
      <c r="M13" s="85">
        <f t="shared" si="2"/>
        <v>59</v>
      </c>
      <c r="N13" s="86" t="s">
        <v>54</v>
      </c>
    </row>
    <row r="14" spans="1:18" ht="24.75" customHeight="1">
      <c r="A14" s="641" t="s">
        <v>55</v>
      </c>
      <c r="B14" s="80">
        <v>128</v>
      </c>
      <c r="C14" s="80">
        <v>68</v>
      </c>
      <c r="D14" s="81">
        <f t="shared" si="0"/>
        <v>196</v>
      </c>
      <c r="E14" s="80">
        <v>81</v>
      </c>
      <c r="F14" s="80">
        <v>63</v>
      </c>
      <c r="G14" s="80">
        <v>8</v>
      </c>
      <c r="H14" s="80">
        <v>3</v>
      </c>
      <c r="I14" s="81">
        <f t="shared" si="1"/>
        <v>155</v>
      </c>
      <c r="J14" s="80">
        <v>120</v>
      </c>
      <c r="K14" s="80">
        <v>34</v>
      </c>
      <c r="L14" s="80">
        <v>1</v>
      </c>
      <c r="M14" s="81">
        <f t="shared" si="2"/>
        <v>155</v>
      </c>
      <c r="N14" s="82" t="s">
        <v>56</v>
      </c>
    </row>
    <row r="15" spans="1:18" ht="24.75" customHeight="1">
      <c r="A15" s="83" t="s">
        <v>57</v>
      </c>
      <c r="B15" s="84">
        <v>237</v>
      </c>
      <c r="C15" s="84">
        <v>258</v>
      </c>
      <c r="D15" s="85">
        <f t="shared" si="0"/>
        <v>495</v>
      </c>
      <c r="E15" s="84">
        <v>254</v>
      </c>
      <c r="F15" s="84">
        <v>135</v>
      </c>
      <c r="G15" s="84">
        <v>28</v>
      </c>
      <c r="H15" s="84">
        <v>21</v>
      </c>
      <c r="I15" s="85">
        <f t="shared" si="1"/>
        <v>438</v>
      </c>
      <c r="J15" s="84">
        <v>231</v>
      </c>
      <c r="K15" s="84">
        <v>201</v>
      </c>
      <c r="L15" s="84">
        <v>6</v>
      </c>
      <c r="M15" s="85">
        <f t="shared" si="2"/>
        <v>438</v>
      </c>
      <c r="N15" s="86" t="s">
        <v>58</v>
      </c>
    </row>
    <row r="16" spans="1:18" ht="24.75" customHeight="1">
      <c r="A16" s="642" t="s">
        <v>59</v>
      </c>
      <c r="B16" s="80">
        <v>80</v>
      </c>
      <c r="C16" s="80">
        <v>15</v>
      </c>
      <c r="D16" s="81">
        <f t="shared" si="0"/>
        <v>95</v>
      </c>
      <c r="E16" s="80">
        <v>106</v>
      </c>
      <c r="F16" s="80">
        <v>40</v>
      </c>
      <c r="G16" s="80">
        <v>4</v>
      </c>
      <c r="H16" s="80">
        <v>1</v>
      </c>
      <c r="I16" s="81">
        <f t="shared" si="1"/>
        <v>151</v>
      </c>
      <c r="J16" s="80">
        <v>82</v>
      </c>
      <c r="K16" s="80">
        <v>63</v>
      </c>
      <c r="L16" s="80">
        <v>6</v>
      </c>
      <c r="M16" s="81">
        <f t="shared" si="2"/>
        <v>151</v>
      </c>
      <c r="N16" s="82" t="s">
        <v>60</v>
      </c>
    </row>
    <row r="17" spans="1:19" ht="24.75" customHeight="1">
      <c r="A17" s="83" t="s">
        <v>61</v>
      </c>
      <c r="B17" s="84">
        <v>19</v>
      </c>
      <c r="C17" s="84">
        <v>7</v>
      </c>
      <c r="D17" s="85">
        <f t="shared" si="0"/>
        <v>26</v>
      </c>
      <c r="E17" s="84">
        <v>6</v>
      </c>
      <c r="F17" s="84">
        <v>13</v>
      </c>
      <c r="G17" s="84">
        <v>1</v>
      </c>
      <c r="H17" s="84">
        <v>7</v>
      </c>
      <c r="I17" s="85">
        <f t="shared" si="1"/>
        <v>27</v>
      </c>
      <c r="J17" s="84">
        <v>19</v>
      </c>
      <c r="K17" s="84">
        <v>8</v>
      </c>
      <c r="L17" s="84">
        <v>0</v>
      </c>
      <c r="M17" s="85">
        <f t="shared" si="2"/>
        <v>27</v>
      </c>
      <c r="N17" s="86" t="s">
        <v>62</v>
      </c>
    </row>
    <row r="18" spans="1:19" ht="24.75" customHeight="1">
      <c r="A18" s="641" t="s">
        <v>126</v>
      </c>
      <c r="B18" s="80">
        <v>6</v>
      </c>
      <c r="C18" s="80">
        <v>7</v>
      </c>
      <c r="D18" s="81">
        <f t="shared" si="0"/>
        <v>13</v>
      </c>
      <c r="E18" s="80">
        <v>10</v>
      </c>
      <c r="F18" s="80">
        <v>1</v>
      </c>
      <c r="G18" s="80">
        <v>0</v>
      </c>
      <c r="H18" s="80">
        <v>3</v>
      </c>
      <c r="I18" s="81">
        <f t="shared" si="1"/>
        <v>14</v>
      </c>
      <c r="J18" s="80">
        <v>4</v>
      </c>
      <c r="K18" s="80">
        <v>8</v>
      </c>
      <c r="L18" s="80">
        <v>2</v>
      </c>
      <c r="M18" s="81">
        <f t="shared" si="2"/>
        <v>14</v>
      </c>
      <c r="N18" s="82" t="s">
        <v>127</v>
      </c>
    </row>
    <row r="19" spans="1:19" ht="24.75" customHeight="1">
      <c r="A19" s="83" t="s">
        <v>128</v>
      </c>
      <c r="B19" s="84">
        <v>298</v>
      </c>
      <c r="C19" s="84">
        <v>289</v>
      </c>
      <c r="D19" s="85">
        <f t="shared" si="0"/>
        <v>587</v>
      </c>
      <c r="E19" s="84">
        <v>225</v>
      </c>
      <c r="F19" s="84">
        <v>191</v>
      </c>
      <c r="G19" s="84">
        <v>45</v>
      </c>
      <c r="H19" s="84">
        <v>27</v>
      </c>
      <c r="I19" s="85">
        <f t="shared" si="1"/>
        <v>488</v>
      </c>
      <c r="J19" s="84">
        <v>268</v>
      </c>
      <c r="K19" s="84">
        <v>204</v>
      </c>
      <c r="L19" s="84">
        <v>16</v>
      </c>
      <c r="M19" s="85">
        <f t="shared" si="2"/>
        <v>488</v>
      </c>
      <c r="N19" s="86" t="s">
        <v>129</v>
      </c>
    </row>
    <row r="20" spans="1:19" ht="24.75" customHeight="1">
      <c r="A20" s="641" t="s">
        <v>130</v>
      </c>
      <c r="B20" s="80">
        <v>65</v>
      </c>
      <c r="C20" s="80">
        <v>26</v>
      </c>
      <c r="D20" s="81">
        <f t="shared" si="0"/>
        <v>91</v>
      </c>
      <c r="E20" s="80">
        <v>50</v>
      </c>
      <c r="F20" s="80">
        <v>32</v>
      </c>
      <c r="G20" s="80">
        <v>12</v>
      </c>
      <c r="H20" s="80">
        <v>9</v>
      </c>
      <c r="I20" s="81">
        <f t="shared" si="1"/>
        <v>103</v>
      </c>
      <c r="J20" s="80">
        <v>50</v>
      </c>
      <c r="K20" s="80">
        <v>34</v>
      </c>
      <c r="L20" s="80">
        <v>19</v>
      </c>
      <c r="M20" s="81">
        <f t="shared" si="2"/>
        <v>103</v>
      </c>
      <c r="N20" s="82" t="s">
        <v>131</v>
      </c>
    </row>
    <row r="21" spans="1:19" ht="24.75" customHeight="1">
      <c r="A21" s="83" t="s">
        <v>132</v>
      </c>
      <c r="B21" s="84">
        <v>81</v>
      </c>
      <c r="C21" s="84">
        <v>432</v>
      </c>
      <c r="D21" s="85">
        <f t="shared" si="0"/>
        <v>513</v>
      </c>
      <c r="E21" s="84">
        <v>81</v>
      </c>
      <c r="F21" s="84">
        <v>23</v>
      </c>
      <c r="G21" s="84">
        <v>1</v>
      </c>
      <c r="H21" s="84">
        <v>5</v>
      </c>
      <c r="I21" s="85">
        <f t="shared" si="1"/>
        <v>110</v>
      </c>
      <c r="J21" s="84">
        <v>59</v>
      </c>
      <c r="K21" s="84">
        <v>30</v>
      </c>
      <c r="L21" s="84">
        <v>21</v>
      </c>
      <c r="M21" s="85">
        <f t="shared" si="2"/>
        <v>110</v>
      </c>
      <c r="N21" s="86" t="s">
        <v>133</v>
      </c>
    </row>
    <row r="22" spans="1:19" ht="24.75" customHeight="1">
      <c r="A22" s="641" t="s">
        <v>134</v>
      </c>
      <c r="B22" s="80">
        <v>33</v>
      </c>
      <c r="C22" s="80">
        <v>91</v>
      </c>
      <c r="D22" s="81">
        <f t="shared" si="0"/>
        <v>124</v>
      </c>
      <c r="E22" s="80">
        <v>14</v>
      </c>
      <c r="F22" s="80">
        <v>15</v>
      </c>
      <c r="G22" s="80">
        <v>4</v>
      </c>
      <c r="H22" s="80">
        <v>2</v>
      </c>
      <c r="I22" s="81">
        <f t="shared" si="1"/>
        <v>35</v>
      </c>
      <c r="J22" s="80">
        <v>9</v>
      </c>
      <c r="K22" s="80">
        <v>1</v>
      </c>
      <c r="L22" s="80">
        <v>25</v>
      </c>
      <c r="M22" s="81">
        <f t="shared" si="2"/>
        <v>35</v>
      </c>
      <c r="N22" s="82" t="s">
        <v>135</v>
      </c>
    </row>
    <row r="23" spans="1:19" ht="24.75" customHeight="1">
      <c r="A23" s="83" t="s">
        <v>63</v>
      </c>
      <c r="B23" s="84">
        <v>19</v>
      </c>
      <c r="C23" s="84">
        <v>12</v>
      </c>
      <c r="D23" s="85">
        <f t="shared" si="0"/>
        <v>31</v>
      </c>
      <c r="E23" s="84">
        <v>17</v>
      </c>
      <c r="F23" s="84">
        <v>10</v>
      </c>
      <c r="G23" s="84">
        <v>2</v>
      </c>
      <c r="H23" s="84">
        <v>1</v>
      </c>
      <c r="I23" s="85">
        <f t="shared" si="1"/>
        <v>30</v>
      </c>
      <c r="J23" s="84">
        <v>21</v>
      </c>
      <c r="K23" s="84">
        <v>9</v>
      </c>
      <c r="L23" s="84">
        <v>0</v>
      </c>
      <c r="M23" s="85">
        <f t="shared" si="2"/>
        <v>30</v>
      </c>
      <c r="N23" s="86" t="s">
        <v>64</v>
      </c>
    </row>
    <row r="24" spans="1:19" ht="24.75" customHeight="1">
      <c r="A24" s="641" t="s">
        <v>65</v>
      </c>
      <c r="B24" s="80">
        <v>5</v>
      </c>
      <c r="C24" s="80">
        <v>0</v>
      </c>
      <c r="D24" s="81">
        <f t="shared" si="0"/>
        <v>5</v>
      </c>
      <c r="E24" s="80">
        <v>8</v>
      </c>
      <c r="F24" s="80">
        <v>5</v>
      </c>
      <c r="G24" s="80">
        <v>2</v>
      </c>
      <c r="H24" s="80">
        <v>0</v>
      </c>
      <c r="I24" s="81">
        <f t="shared" si="1"/>
        <v>15</v>
      </c>
      <c r="J24" s="80">
        <v>4</v>
      </c>
      <c r="K24" s="80">
        <v>11</v>
      </c>
      <c r="L24" s="80">
        <v>0</v>
      </c>
      <c r="M24" s="81">
        <f t="shared" si="2"/>
        <v>15</v>
      </c>
      <c r="N24" s="82" t="s">
        <v>66</v>
      </c>
    </row>
    <row r="25" spans="1:19" ht="24.75" customHeight="1">
      <c r="A25" s="83" t="s">
        <v>67</v>
      </c>
      <c r="B25" s="84">
        <v>56</v>
      </c>
      <c r="C25" s="84">
        <v>27</v>
      </c>
      <c r="D25" s="85">
        <f t="shared" si="0"/>
        <v>83</v>
      </c>
      <c r="E25" s="84">
        <v>30</v>
      </c>
      <c r="F25" s="84">
        <v>42</v>
      </c>
      <c r="G25" s="84">
        <v>5</v>
      </c>
      <c r="H25" s="84">
        <v>19</v>
      </c>
      <c r="I25" s="85">
        <f t="shared" si="1"/>
        <v>96</v>
      </c>
      <c r="J25" s="84">
        <v>57</v>
      </c>
      <c r="K25" s="84">
        <v>33</v>
      </c>
      <c r="L25" s="84">
        <v>6</v>
      </c>
      <c r="M25" s="85">
        <f t="shared" si="2"/>
        <v>96</v>
      </c>
      <c r="N25" s="86" t="s">
        <v>68</v>
      </c>
    </row>
    <row r="26" spans="1:19" ht="19.5" customHeight="1">
      <c r="A26" s="643" t="s">
        <v>40</v>
      </c>
      <c r="B26" s="87">
        <v>1360</v>
      </c>
      <c r="C26" s="87">
        <v>1304</v>
      </c>
      <c r="D26" s="87">
        <v>2664</v>
      </c>
      <c r="E26" s="87">
        <v>1026</v>
      </c>
      <c r="F26" s="87">
        <v>714</v>
      </c>
      <c r="G26" s="87">
        <v>154</v>
      </c>
      <c r="H26" s="87">
        <v>132</v>
      </c>
      <c r="I26" s="87">
        <v>2026</v>
      </c>
      <c r="J26" s="87">
        <v>973</v>
      </c>
      <c r="K26" s="87">
        <v>652</v>
      </c>
      <c r="L26" s="87">
        <v>401</v>
      </c>
      <c r="M26" s="87">
        <v>2026</v>
      </c>
      <c r="N26" s="88" t="s">
        <v>41</v>
      </c>
    </row>
    <row r="27" spans="1:19" ht="3" customHeight="1">
      <c r="A27" s="25"/>
      <c r="B27" s="25"/>
      <c r="C27" s="25"/>
      <c r="D27" s="25"/>
      <c r="E27" s="25"/>
      <c r="F27" s="25"/>
      <c r="G27" s="25"/>
      <c r="H27" s="25"/>
      <c r="I27" s="25"/>
      <c r="J27" s="25"/>
      <c r="K27" s="25"/>
      <c r="L27" s="25"/>
      <c r="M27" s="25"/>
      <c r="N27" s="25"/>
    </row>
    <row r="28" spans="1:19" s="10" customFormat="1" ht="23.25" customHeight="1">
      <c r="A28" s="976" t="s">
        <v>19</v>
      </c>
      <c r="B28" s="976"/>
      <c r="C28" s="976"/>
      <c r="D28" s="703"/>
      <c r="E28" s="703"/>
      <c r="F28" s="703"/>
      <c r="G28" s="703"/>
      <c r="H28" s="703"/>
      <c r="I28" s="42"/>
      <c r="J28" s="969" t="s">
        <v>20</v>
      </c>
      <c r="K28" s="969"/>
      <c r="L28" s="969"/>
      <c r="M28" s="969"/>
      <c r="N28" s="969"/>
      <c r="O28" s="102"/>
      <c r="P28" s="8"/>
      <c r="Q28" s="8"/>
      <c r="R28" s="8"/>
      <c r="S28" s="9"/>
    </row>
    <row r="30" spans="1:19">
      <c r="B30" s="97"/>
      <c r="C30" s="1"/>
      <c r="D30" s="1"/>
      <c r="E30" s="1"/>
      <c r="F30" s="2"/>
      <c r="G30" s="2"/>
      <c r="H30" s="2"/>
      <c r="I30" s="2"/>
      <c r="J30" s="2"/>
      <c r="K30" s="2"/>
      <c r="L30" s="2"/>
      <c r="M30" s="2"/>
      <c r="N30" s="2"/>
      <c r="O30" s="2"/>
      <c r="P30" s="2"/>
      <c r="Q30" s="2"/>
      <c r="R30" s="2"/>
    </row>
  </sheetData>
  <mergeCells count="12">
    <mergeCell ref="A28:C28"/>
    <mergeCell ref="J28:N28"/>
    <mergeCell ref="A3:N3"/>
    <mergeCell ref="A4:N4"/>
    <mergeCell ref="A5:N5"/>
    <mergeCell ref="A7:D7"/>
    <mergeCell ref="A9:A11"/>
    <mergeCell ref="B9:D10"/>
    <mergeCell ref="E9:M9"/>
    <mergeCell ref="N9:N11"/>
    <mergeCell ref="E10:I10"/>
    <mergeCell ref="J10:M10"/>
  </mergeCells>
  <printOptions horizontalCentered="1" verticalCentered="1"/>
  <pageMargins left="0.17" right="0.28000000000000003" top="0.54" bottom="0.17" header="0.511811023622047" footer="0.511811023622047"/>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61"/>
  <sheetViews>
    <sheetView rightToLeft="1" view="pageBreakPreview" topLeftCell="A7" zoomScaleNormal="75" zoomScaleSheetLayoutView="100" workbookViewId="0">
      <selection activeCell="L4" sqref="L4"/>
    </sheetView>
  </sheetViews>
  <sheetFormatPr defaultColWidth="9.140625" defaultRowHeight="22.5"/>
  <cols>
    <col min="1" max="1" width="26" style="276" customWidth="1"/>
    <col min="2" max="6" width="17.5703125" style="276" customWidth="1"/>
    <col min="7" max="7" width="28" style="359" customWidth="1"/>
    <col min="8" max="8" width="9.140625" style="359"/>
    <col min="9" max="13" width="9.140625" style="276"/>
    <col min="14" max="17" width="9.140625" style="185"/>
    <col min="18" max="18" width="9.140625" style="184"/>
    <col min="19" max="22" width="9.140625" style="183"/>
    <col min="23" max="25" width="9.140625" style="182"/>
    <col min="26" max="16384" width="9.140625" style="181"/>
  </cols>
  <sheetData>
    <row r="1" spans="1:25" ht="45" customHeight="1"/>
    <row r="2" spans="1:25" s="212" customFormat="1" ht="21" customHeight="1">
      <c r="A2" s="892" t="s">
        <v>262</v>
      </c>
      <c r="B2" s="892"/>
      <c r="C2" s="892"/>
      <c r="D2" s="892"/>
      <c r="E2" s="892"/>
      <c r="F2" s="892"/>
      <c r="G2" s="892"/>
      <c r="H2" s="359"/>
      <c r="I2" s="522"/>
      <c r="J2" s="522"/>
      <c r="K2" s="522"/>
      <c r="L2" s="522"/>
      <c r="M2" s="522"/>
      <c r="N2" s="211"/>
      <c r="O2" s="211"/>
      <c r="P2" s="211"/>
      <c r="Q2" s="211"/>
      <c r="R2" s="210"/>
      <c r="S2" s="209"/>
      <c r="T2" s="209"/>
      <c r="U2" s="209"/>
      <c r="V2" s="209"/>
    </row>
    <row r="3" spans="1:25" s="208" customFormat="1" ht="24.75" customHeight="1">
      <c r="A3" s="892" t="s">
        <v>261</v>
      </c>
      <c r="B3" s="892"/>
      <c r="C3" s="892"/>
      <c r="D3" s="892"/>
      <c r="E3" s="892"/>
      <c r="F3" s="892"/>
      <c r="G3" s="892"/>
      <c r="H3" s="359"/>
      <c r="I3" s="522"/>
      <c r="J3" s="522"/>
      <c r="K3" s="522"/>
      <c r="L3" s="522"/>
      <c r="M3" s="522"/>
      <c r="N3" s="211"/>
      <c r="O3" s="211"/>
      <c r="P3" s="211"/>
      <c r="Q3" s="211"/>
      <c r="R3" s="210"/>
      <c r="S3" s="209"/>
      <c r="T3" s="209"/>
      <c r="U3" s="209"/>
      <c r="V3" s="209"/>
    </row>
    <row r="4" spans="1:25" s="208" customFormat="1" ht="22.5" customHeight="1">
      <c r="A4" s="893" t="s">
        <v>711</v>
      </c>
      <c r="B4" s="893"/>
      <c r="C4" s="893"/>
      <c r="D4" s="893"/>
      <c r="E4" s="893"/>
      <c r="F4" s="893"/>
      <c r="G4" s="893"/>
      <c r="H4" s="359"/>
      <c r="I4" s="522"/>
      <c r="J4" s="522"/>
      <c r="K4" s="522"/>
      <c r="L4" s="522"/>
      <c r="M4" s="522"/>
      <c r="N4" s="211"/>
      <c r="O4" s="211"/>
      <c r="P4" s="211"/>
      <c r="Q4" s="211"/>
      <c r="R4" s="210"/>
      <c r="S4" s="209"/>
      <c r="T4" s="209"/>
      <c r="U4" s="209"/>
      <c r="V4" s="209"/>
    </row>
    <row r="5" spans="1:25" s="207" customFormat="1" ht="20.25" customHeight="1">
      <c r="A5" s="281" t="s">
        <v>260</v>
      </c>
      <c r="B5" s="276"/>
      <c r="C5" s="276"/>
      <c r="D5" s="276"/>
      <c r="E5" s="276"/>
      <c r="F5" s="276"/>
      <c r="G5" s="360"/>
      <c r="H5" s="359"/>
      <c r="I5" s="276"/>
      <c r="J5" s="276"/>
      <c r="K5" s="276"/>
      <c r="L5" s="276"/>
      <c r="M5" s="276"/>
      <c r="N5" s="185"/>
      <c r="O5" s="185"/>
      <c r="P5" s="185"/>
      <c r="Q5" s="185"/>
      <c r="R5" s="189"/>
      <c r="S5" s="188"/>
      <c r="T5" s="188"/>
      <c r="U5" s="188"/>
      <c r="V5" s="188"/>
      <c r="W5" s="191"/>
      <c r="X5" s="191"/>
      <c r="Y5" s="191"/>
    </row>
    <row r="6" spans="1:25" s="203" customFormat="1" ht="4.5" customHeight="1">
      <c r="A6" s="895" t="s">
        <v>259</v>
      </c>
      <c r="B6" s="896" t="s">
        <v>258</v>
      </c>
      <c r="C6" s="896" t="s">
        <v>257</v>
      </c>
      <c r="D6" s="734"/>
      <c r="E6" s="734"/>
      <c r="F6" s="898" t="s">
        <v>10</v>
      </c>
      <c r="G6" s="894" t="s">
        <v>75</v>
      </c>
      <c r="H6" s="359"/>
      <c r="I6" s="521"/>
      <c r="J6" s="521"/>
      <c r="K6" s="521"/>
      <c r="L6" s="521"/>
      <c r="M6" s="521"/>
      <c r="N6" s="145"/>
      <c r="O6" s="145"/>
      <c r="P6" s="145"/>
      <c r="Q6" s="145"/>
      <c r="R6" s="206"/>
      <c r="S6" s="205"/>
      <c r="T6" s="205"/>
      <c r="U6" s="205"/>
      <c r="V6" s="205"/>
      <c r="W6" s="204"/>
      <c r="X6" s="204"/>
      <c r="Y6" s="204"/>
    </row>
    <row r="7" spans="1:25" s="203" customFormat="1" ht="14.25" customHeight="1">
      <c r="A7" s="895"/>
      <c r="B7" s="897"/>
      <c r="C7" s="897"/>
      <c r="D7" s="899" t="s">
        <v>712</v>
      </c>
      <c r="E7" s="744" t="s">
        <v>713</v>
      </c>
      <c r="F7" s="899"/>
      <c r="G7" s="894"/>
      <c r="H7" s="359"/>
      <c r="I7" s="521"/>
      <c r="J7" s="521"/>
      <c r="K7" s="521"/>
      <c r="L7" s="521"/>
      <c r="M7" s="521"/>
      <c r="N7" s="145"/>
      <c r="O7" s="145"/>
      <c r="P7" s="145"/>
      <c r="Q7" s="145"/>
      <c r="R7" s="206"/>
      <c r="S7" s="205"/>
      <c r="T7" s="205"/>
      <c r="U7" s="205"/>
      <c r="V7" s="205"/>
      <c r="W7" s="204"/>
      <c r="X7" s="204"/>
      <c r="Y7" s="204"/>
    </row>
    <row r="8" spans="1:25" s="203" customFormat="1" ht="40.5" customHeight="1">
      <c r="A8" s="895"/>
      <c r="B8" s="283" t="s">
        <v>718</v>
      </c>
      <c r="C8" s="283" t="s">
        <v>714</v>
      </c>
      <c r="D8" s="900"/>
      <c r="E8" s="745" t="s">
        <v>715</v>
      </c>
      <c r="F8" s="900"/>
      <c r="G8" s="894"/>
      <c r="H8" s="359"/>
      <c r="I8" s="521"/>
      <c r="J8" s="521"/>
      <c r="K8" s="521"/>
      <c r="L8" s="521"/>
      <c r="M8" s="521"/>
      <c r="N8" s="145"/>
      <c r="O8" s="145"/>
      <c r="P8" s="145"/>
      <c r="Q8" s="145"/>
      <c r="R8" s="206"/>
      <c r="S8" s="205"/>
      <c r="T8" s="205"/>
      <c r="U8" s="205"/>
      <c r="V8" s="205"/>
      <c r="W8" s="204"/>
      <c r="X8" s="204"/>
      <c r="Y8" s="204"/>
    </row>
    <row r="9" spans="1:25" s="198" customFormat="1" ht="22.5" customHeight="1">
      <c r="A9" s="284" t="s">
        <v>256</v>
      </c>
      <c r="B9" s="747">
        <v>2</v>
      </c>
      <c r="C9" s="747">
        <v>4</v>
      </c>
      <c r="D9" s="747">
        <v>32</v>
      </c>
      <c r="E9" s="747">
        <v>5</v>
      </c>
      <c r="F9" s="747">
        <v>43</v>
      </c>
      <c r="G9" s="286" t="s">
        <v>255</v>
      </c>
      <c r="H9" s="359"/>
      <c r="I9" s="277"/>
      <c r="J9" s="277"/>
      <c r="K9" s="277"/>
      <c r="L9" s="277"/>
      <c r="M9" s="277"/>
      <c r="N9" s="202"/>
      <c r="O9" s="202"/>
      <c r="P9" s="202"/>
      <c r="Q9" s="202"/>
      <c r="R9" s="201"/>
      <c r="S9" s="200"/>
      <c r="T9" s="200"/>
      <c r="U9" s="200"/>
      <c r="V9" s="200"/>
      <c r="W9" s="199"/>
      <c r="X9" s="199"/>
      <c r="Y9" s="199"/>
    </row>
    <row r="10" spans="1:25" s="198" customFormat="1" ht="22.5" customHeight="1">
      <c r="A10" s="287" t="s">
        <v>254</v>
      </c>
      <c r="B10" s="746">
        <v>7</v>
      </c>
      <c r="C10" s="746">
        <v>13</v>
      </c>
      <c r="D10" s="746">
        <v>2237</v>
      </c>
      <c r="E10" s="746">
        <v>115</v>
      </c>
      <c r="F10" s="746">
        <v>2372</v>
      </c>
      <c r="G10" s="289" t="s">
        <v>253</v>
      </c>
      <c r="H10" s="359"/>
      <c r="I10" s="277"/>
      <c r="J10" s="277"/>
      <c r="K10" s="277"/>
      <c r="L10" s="277"/>
      <c r="M10" s="277"/>
      <c r="N10" s="202"/>
      <c r="O10" s="202"/>
      <c r="P10" s="202"/>
      <c r="Q10" s="202"/>
      <c r="R10" s="201"/>
      <c r="S10" s="200"/>
      <c r="T10" s="200"/>
      <c r="U10" s="200"/>
      <c r="V10" s="200"/>
      <c r="W10" s="199"/>
      <c r="X10" s="199"/>
      <c r="Y10" s="199"/>
    </row>
    <row r="11" spans="1:25" s="198" customFormat="1" ht="22.5" customHeight="1">
      <c r="A11" s="284" t="s">
        <v>252</v>
      </c>
      <c r="B11" s="747">
        <v>10</v>
      </c>
      <c r="C11" s="747">
        <v>17</v>
      </c>
      <c r="D11" s="747">
        <v>284</v>
      </c>
      <c r="E11" s="747">
        <v>16</v>
      </c>
      <c r="F11" s="747">
        <v>327</v>
      </c>
      <c r="G11" s="286" t="s">
        <v>251</v>
      </c>
      <c r="H11" s="359"/>
      <c r="I11" s="277"/>
      <c r="J11" s="277"/>
      <c r="K11" s="277"/>
      <c r="L11" s="277"/>
      <c r="M11" s="277"/>
      <c r="N11" s="202"/>
      <c r="O11" s="202"/>
      <c r="P11" s="202"/>
      <c r="Q11" s="202"/>
      <c r="R11" s="201"/>
      <c r="S11" s="200"/>
      <c r="T11" s="200"/>
      <c r="U11" s="200"/>
      <c r="V11" s="200"/>
      <c r="W11" s="199"/>
      <c r="X11" s="199"/>
      <c r="Y11" s="199"/>
    </row>
    <row r="12" spans="1:25" s="198" customFormat="1" ht="22.5" customHeight="1">
      <c r="A12" s="287" t="s">
        <v>250</v>
      </c>
      <c r="B12" s="746">
        <v>252</v>
      </c>
      <c r="C12" s="746">
        <v>1874</v>
      </c>
      <c r="D12" s="746">
        <v>2693</v>
      </c>
      <c r="E12" s="746">
        <v>488</v>
      </c>
      <c r="F12" s="746">
        <v>5307</v>
      </c>
      <c r="G12" s="289" t="s">
        <v>249</v>
      </c>
      <c r="H12" s="359"/>
      <c r="I12" s="277"/>
      <c r="J12" s="277"/>
      <c r="K12" s="277"/>
      <c r="L12" s="277"/>
      <c r="M12" s="277"/>
      <c r="N12" s="202"/>
      <c r="O12" s="202"/>
      <c r="P12" s="202"/>
      <c r="Q12" s="202"/>
      <c r="R12" s="201"/>
      <c r="S12" s="200"/>
      <c r="T12" s="200"/>
      <c r="U12" s="200"/>
      <c r="V12" s="200"/>
      <c r="W12" s="199"/>
      <c r="X12" s="199"/>
      <c r="Y12" s="199"/>
    </row>
    <row r="13" spans="1:25" s="198" customFormat="1" ht="22.5" customHeight="1">
      <c r="A13" s="284" t="s">
        <v>248</v>
      </c>
      <c r="B13" s="747">
        <v>243</v>
      </c>
      <c r="C13" s="747">
        <v>1779</v>
      </c>
      <c r="D13" s="747">
        <v>6733</v>
      </c>
      <c r="E13" s="747">
        <v>1468</v>
      </c>
      <c r="F13" s="747">
        <v>10223</v>
      </c>
      <c r="G13" s="272" t="s">
        <v>247</v>
      </c>
      <c r="H13" s="275"/>
      <c r="I13" s="277"/>
      <c r="J13" s="277"/>
      <c r="K13" s="277"/>
      <c r="L13" s="277"/>
      <c r="M13" s="277"/>
      <c r="N13" s="202"/>
      <c r="O13" s="202"/>
      <c r="P13" s="202"/>
      <c r="Q13" s="202"/>
      <c r="R13" s="201"/>
      <c r="S13" s="200"/>
      <c r="T13" s="200"/>
      <c r="U13" s="200"/>
      <c r="V13" s="200"/>
      <c r="W13" s="199"/>
      <c r="X13" s="199"/>
      <c r="Y13" s="199"/>
    </row>
    <row r="14" spans="1:25" s="198" customFormat="1" ht="22.5" customHeight="1">
      <c r="A14" s="287" t="s">
        <v>246</v>
      </c>
      <c r="B14" s="746">
        <v>33</v>
      </c>
      <c r="C14" s="746">
        <v>197</v>
      </c>
      <c r="D14" s="746">
        <v>2189</v>
      </c>
      <c r="E14" s="746">
        <v>294</v>
      </c>
      <c r="F14" s="746">
        <v>2713</v>
      </c>
      <c r="G14" s="291" t="s">
        <v>245</v>
      </c>
      <c r="H14" s="275"/>
      <c r="I14" s="277"/>
      <c r="J14" s="277"/>
      <c r="K14" s="277"/>
      <c r="L14" s="277"/>
      <c r="M14" s="277"/>
      <c r="N14" s="202"/>
      <c r="O14" s="202"/>
      <c r="P14" s="202"/>
      <c r="Q14" s="202"/>
      <c r="R14" s="201"/>
      <c r="S14" s="200"/>
      <c r="T14" s="200"/>
      <c r="U14" s="200"/>
      <c r="V14" s="200"/>
      <c r="W14" s="199"/>
      <c r="X14" s="199"/>
      <c r="Y14" s="199"/>
    </row>
    <row r="15" spans="1:25" s="198" customFormat="1" ht="22.5" customHeight="1">
      <c r="A15" s="284" t="s">
        <v>244</v>
      </c>
      <c r="B15" s="747">
        <v>5</v>
      </c>
      <c r="C15" s="747">
        <v>233</v>
      </c>
      <c r="D15" s="747">
        <v>493</v>
      </c>
      <c r="E15" s="747">
        <v>8</v>
      </c>
      <c r="F15" s="747">
        <v>739</v>
      </c>
      <c r="G15" s="272" t="s">
        <v>243</v>
      </c>
      <c r="H15" s="275"/>
      <c r="I15" s="277"/>
      <c r="J15" s="277"/>
      <c r="K15" s="277"/>
      <c r="L15" s="277"/>
      <c r="M15" s="277"/>
      <c r="N15" s="202"/>
      <c r="O15" s="202"/>
      <c r="P15" s="202"/>
      <c r="Q15" s="202"/>
      <c r="R15" s="201"/>
      <c r="S15" s="200"/>
      <c r="T15" s="200"/>
      <c r="U15" s="200"/>
      <c r="V15" s="200"/>
      <c r="W15" s="199"/>
      <c r="X15" s="199"/>
      <c r="Y15" s="199"/>
    </row>
    <row r="16" spans="1:25" s="198" customFormat="1" ht="22.5" customHeight="1">
      <c r="A16" s="287" t="s">
        <v>242</v>
      </c>
      <c r="B16" s="746">
        <v>161</v>
      </c>
      <c r="C16" s="746">
        <v>376</v>
      </c>
      <c r="D16" s="746">
        <v>3986</v>
      </c>
      <c r="E16" s="746">
        <v>221</v>
      </c>
      <c r="F16" s="746">
        <v>4744</v>
      </c>
      <c r="G16" s="291" t="s">
        <v>241</v>
      </c>
      <c r="H16" s="275"/>
      <c r="I16" s="277"/>
      <c r="J16" s="277"/>
      <c r="K16" s="277"/>
      <c r="L16" s="277"/>
      <c r="M16" s="277"/>
      <c r="N16" s="202"/>
      <c r="O16" s="202"/>
      <c r="P16" s="202"/>
      <c r="Q16" s="202"/>
      <c r="R16" s="201"/>
      <c r="S16" s="200"/>
      <c r="T16" s="200"/>
      <c r="U16" s="200"/>
      <c r="V16" s="200"/>
      <c r="W16" s="199"/>
      <c r="X16" s="199"/>
      <c r="Y16" s="199"/>
    </row>
    <row r="17" spans="1:25" s="198" customFormat="1" ht="22.5" customHeight="1">
      <c r="A17" s="284" t="s">
        <v>240</v>
      </c>
      <c r="B17" s="747">
        <v>517</v>
      </c>
      <c r="C17" s="747">
        <v>4520</v>
      </c>
      <c r="D17" s="747">
        <v>12021</v>
      </c>
      <c r="E17" s="747">
        <v>1910</v>
      </c>
      <c r="F17" s="747">
        <v>18968</v>
      </c>
      <c r="G17" s="272" t="s">
        <v>239</v>
      </c>
      <c r="H17" s="275"/>
      <c r="I17" s="277"/>
      <c r="J17" s="277"/>
      <c r="K17" s="277"/>
      <c r="L17" s="277"/>
      <c r="M17" s="277"/>
      <c r="N17" s="202"/>
      <c r="O17" s="202"/>
      <c r="P17" s="202"/>
      <c r="Q17" s="202"/>
      <c r="R17" s="201"/>
      <c r="S17" s="200"/>
      <c r="T17" s="200"/>
      <c r="U17" s="200"/>
      <c r="V17" s="200"/>
      <c r="W17" s="199"/>
      <c r="X17" s="199"/>
      <c r="Y17" s="199"/>
    </row>
    <row r="18" spans="1:25" s="198" customFormat="1" ht="22.5" customHeight="1">
      <c r="A18" s="287" t="s">
        <v>238</v>
      </c>
      <c r="B18" s="746">
        <v>302</v>
      </c>
      <c r="C18" s="746">
        <v>1941</v>
      </c>
      <c r="D18" s="746">
        <v>5287</v>
      </c>
      <c r="E18" s="746">
        <v>1639</v>
      </c>
      <c r="F18" s="746">
        <v>9169</v>
      </c>
      <c r="G18" s="291" t="s">
        <v>237</v>
      </c>
      <c r="H18" s="275"/>
      <c r="I18" s="277"/>
      <c r="J18" s="277"/>
      <c r="K18" s="277"/>
      <c r="L18" s="277"/>
      <c r="M18" s="277"/>
      <c r="N18" s="202"/>
      <c r="O18" s="202"/>
      <c r="P18" s="202"/>
      <c r="Q18" s="202"/>
      <c r="R18" s="201"/>
      <c r="S18" s="200"/>
      <c r="T18" s="200"/>
      <c r="U18" s="200"/>
      <c r="V18" s="200"/>
      <c r="W18" s="199"/>
      <c r="X18" s="199"/>
      <c r="Y18" s="199"/>
    </row>
    <row r="19" spans="1:25" s="198" customFormat="1" ht="33.75" customHeight="1">
      <c r="A19" s="284" t="s">
        <v>236</v>
      </c>
      <c r="B19" s="747">
        <v>897</v>
      </c>
      <c r="C19" s="747">
        <v>3138</v>
      </c>
      <c r="D19" s="747">
        <v>5175</v>
      </c>
      <c r="E19" s="747">
        <v>2212</v>
      </c>
      <c r="F19" s="747">
        <v>11422</v>
      </c>
      <c r="G19" s="292" t="s">
        <v>235</v>
      </c>
      <c r="H19" s="275"/>
      <c r="I19" s="277"/>
      <c r="J19" s="277"/>
      <c r="K19" s="277"/>
      <c r="L19" s="277"/>
      <c r="M19" s="277"/>
      <c r="N19" s="202"/>
      <c r="O19" s="202"/>
      <c r="P19" s="202"/>
      <c r="Q19" s="202"/>
      <c r="R19" s="201"/>
      <c r="S19" s="200"/>
      <c r="T19" s="200"/>
      <c r="U19" s="200"/>
      <c r="V19" s="200"/>
      <c r="W19" s="199"/>
      <c r="X19" s="199"/>
      <c r="Y19" s="199"/>
    </row>
    <row r="20" spans="1:25" s="198" customFormat="1" ht="36" customHeight="1">
      <c r="A20" s="293" t="s">
        <v>719</v>
      </c>
      <c r="B20" s="294">
        <v>2158</v>
      </c>
      <c r="C20" s="294">
        <v>12184</v>
      </c>
      <c r="D20" s="294">
        <v>35884</v>
      </c>
      <c r="E20" s="294">
        <v>7752</v>
      </c>
      <c r="F20" s="294">
        <v>57978</v>
      </c>
      <c r="G20" s="295" t="s">
        <v>234</v>
      </c>
      <c r="H20" s="275"/>
      <c r="I20" s="277"/>
      <c r="J20" s="277"/>
      <c r="K20" s="277"/>
      <c r="L20" s="277"/>
      <c r="M20" s="277"/>
      <c r="N20" s="202"/>
      <c r="O20" s="202"/>
      <c r="P20" s="202"/>
      <c r="Q20" s="202"/>
      <c r="R20" s="201"/>
      <c r="S20" s="200"/>
      <c r="T20" s="200"/>
      <c r="U20" s="200"/>
      <c r="V20" s="200"/>
      <c r="W20" s="199"/>
      <c r="X20" s="199"/>
      <c r="Y20" s="199"/>
    </row>
    <row r="21" spans="1:25" s="198" customFormat="1" ht="1.5" customHeight="1">
      <c r="A21" s="365"/>
      <c r="B21" s="279"/>
      <c r="C21" s="279"/>
      <c r="D21" s="279"/>
      <c r="E21" s="279"/>
      <c r="F21" s="279"/>
      <c r="G21" s="366"/>
      <c r="H21" s="275"/>
      <c r="I21" s="277"/>
      <c r="J21" s="277"/>
      <c r="K21" s="277"/>
      <c r="L21" s="277"/>
      <c r="M21" s="277"/>
      <c r="N21" s="202"/>
      <c r="O21" s="202"/>
      <c r="P21" s="202"/>
      <c r="Q21" s="202"/>
      <c r="R21" s="201"/>
      <c r="S21" s="200"/>
      <c r="T21" s="200"/>
      <c r="U21" s="200"/>
      <c r="V21" s="200"/>
      <c r="W21" s="199"/>
      <c r="X21" s="199"/>
      <c r="Y21" s="199"/>
    </row>
    <row r="22" spans="1:25" s="195" customFormat="1" ht="16.5" customHeight="1">
      <c r="A22" s="297" t="s">
        <v>233</v>
      </c>
      <c r="B22" s="297"/>
      <c r="C22" s="297"/>
      <c r="D22" s="297"/>
      <c r="E22" s="297"/>
      <c r="F22" s="297"/>
      <c r="G22" s="297" t="s">
        <v>232</v>
      </c>
      <c r="H22" s="298"/>
      <c r="I22" s="299"/>
      <c r="J22" s="299"/>
      <c r="K22" s="299"/>
      <c r="L22" s="299"/>
      <c r="M22" s="299"/>
      <c r="N22" s="197"/>
      <c r="O22" s="197"/>
      <c r="P22" s="197"/>
      <c r="Q22" s="197"/>
      <c r="R22" s="196"/>
      <c r="S22" s="196"/>
      <c r="T22" s="196"/>
      <c r="U22" s="196"/>
      <c r="V22" s="196"/>
    </row>
    <row r="23" spans="1:25" s="191" customFormat="1" ht="15" customHeight="1">
      <c r="A23" s="297" t="s">
        <v>716</v>
      </c>
      <c r="B23" s="297"/>
      <c r="C23" s="297"/>
      <c r="D23" s="297"/>
      <c r="E23" s="297"/>
      <c r="F23" s="301"/>
      <c r="G23" s="297" t="s">
        <v>717</v>
      </c>
      <c r="H23" s="300"/>
      <c r="I23" s="297"/>
      <c r="J23" s="297"/>
      <c r="K23" s="297"/>
      <c r="L23" s="297"/>
      <c r="M23" s="297"/>
      <c r="N23" s="194"/>
      <c r="O23" s="194"/>
      <c r="P23" s="194"/>
      <c r="Q23" s="194"/>
      <c r="R23" s="193"/>
      <c r="S23" s="192"/>
      <c r="T23" s="192"/>
      <c r="U23" s="192"/>
      <c r="V23" s="192"/>
    </row>
    <row r="24" spans="1:25" s="191" customFormat="1" ht="15" customHeight="1">
      <c r="A24" s="297" t="s">
        <v>231</v>
      </c>
      <c r="B24" s="297"/>
      <c r="C24" s="297"/>
      <c r="D24" s="297"/>
      <c r="E24" s="301"/>
      <c r="G24" s="297" t="s">
        <v>230</v>
      </c>
      <c r="H24" s="300"/>
      <c r="I24" s="297"/>
      <c r="J24" s="297"/>
      <c r="K24" s="297"/>
      <c r="L24" s="297"/>
      <c r="M24" s="297"/>
      <c r="N24" s="194"/>
      <c r="O24" s="194"/>
      <c r="P24" s="194"/>
      <c r="Q24" s="194"/>
      <c r="R24" s="193"/>
      <c r="S24" s="192"/>
      <c r="T24" s="192"/>
      <c r="U24" s="192"/>
      <c r="V24" s="192"/>
    </row>
    <row r="25" spans="1:25" s="190" customFormat="1">
      <c r="A25" s="276"/>
      <c r="B25" s="276"/>
      <c r="C25" s="276"/>
      <c r="D25" s="276"/>
      <c r="E25" s="276"/>
      <c r="F25" s="276"/>
      <c r="G25" s="359"/>
      <c r="H25" s="359"/>
      <c r="I25" s="276"/>
      <c r="J25" s="276"/>
      <c r="K25" s="276"/>
      <c r="L25" s="276"/>
      <c r="M25" s="276"/>
      <c r="N25" s="185"/>
      <c r="O25" s="185"/>
      <c r="P25" s="185"/>
      <c r="Q25" s="185"/>
      <c r="R25" s="189"/>
      <c r="S25" s="188"/>
      <c r="T25" s="188"/>
      <c r="U25" s="188"/>
      <c r="V25" s="188"/>
      <c r="W25" s="191"/>
      <c r="X25" s="191"/>
      <c r="Y25" s="191"/>
    </row>
    <row r="26" spans="1:25" s="190" customFormat="1" ht="22.5" customHeight="1">
      <c r="A26" s="469"/>
      <c r="B26" s="276"/>
      <c r="C26" s="276"/>
      <c r="D26" s="276"/>
      <c r="E26" s="276"/>
      <c r="F26" s="276"/>
      <c r="G26" s="359"/>
      <c r="H26" s="359"/>
      <c r="I26" s="276"/>
      <c r="J26" s="276"/>
      <c r="K26" s="276"/>
      <c r="L26" s="276"/>
      <c r="M26" s="276"/>
      <c r="N26" s="185"/>
      <c r="O26" s="185"/>
      <c r="P26" s="185"/>
      <c r="Q26" s="185"/>
      <c r="R26" s="189"/>
      <c r="S26" s="188"/>
      <c r="T26" s="188"/>
      <c r="U26" s="188"/>
      <c r="V26" s="188"/>
      <c r="W26" s="191"/>
      <c r="X26" s="191"/>
      <c r="Y26" s="191"/>
    </row>
    <row r="27" spans="1:25" s="190" customFormat="1">
      <c r="A27" s="470"/>
      <c r="B27" s="276"/>
      <c r="C27" s="276"/>
      <c r="D27" s="276"/>
      <c r="E27" s="276"/>
      <c r="F27" s="276"/>
      <c r="G27" s="359"/>
      <c r="H27" s="359"/>
      <c r="I27" s="276"/>
      <c r="J27" s="276"/>
      <c r="K27" s="276"/>
      <c r="L27" s="276"/>
      <c r="M27" s="276"/>
      <c r="N27" s="185"/>
      <c r="O27" s="185"/>
      <c r="P27" s="185"/>
      <c r="Q27" s="185"/>
      <c r="R27" s="189"/>
      <c r="S27" s="188"/>
      <c r="T27" s="188"/>
      <c r="U27" s="188"/>
      <c r="V27" s="188"/>
      <c r="W27" s="191"/>
      <c r="X27" s="191"/>
      <c r="Y27" s="191"/>
    </row>
    <row r="28" spans="1:25" s="190" customFormat="1">
      <c r="A28" s="469"/>
      <c r="B28" s="276"/>
      <c r="C28" s="276"/>
      <c r="D28" s="276"/>
      <c r="E28" s="276"/>
      <c r="F28" s="276"/>
      <c r="G28" s="359"/>
      <c r="H28" s="359"/>
      <c r="I28" s="276"/>
      <c r="J28" s="276"/>
      <c r="K28" s="276"/>
      <c r="L28" s="276"/>
      <c r="M28" s="276"/>
      <c r="N28" s="185"/>
      <c r="O28" s="185"/>
      <c r="P28" s="185"/>
      <c r="Q28" s="185"/>
      <c r="R28" s="189"/>
      <c r="S28" s="188"/>
      <c r="T28" s="188"/>
      <c r="U28" s="188"/>
      <c r="V28" s="188"/>
      <c r="W28" s="191"/>
      <c r="X28" s="191"/>
      <c r="Y28" s="191"/>
    </row>
    <row r="29" spans="1:25" s="190" customFormat="1">
      <c r="A29" s="276"/>
      <c r="B29" s="276"/>
      <c r="C29" s="276"/>
      <c r="D29" s="276"/>
      <c r="E29" s="276"/>
      <c r="F29" s="276"/>
      <c r="G29" s="359"/>
      <c r="H29" s="359"/>
      <c r="I29" s="276"/>
      <c r="J29" s="276"/>
      <c r="K29" s="276"/>
      <c r="L29" s="276"/>
      <c r="M29" s="276"/>
      <c r="N29" s="185"/>
      <c r="O29" s="185"/>
      <c r="P29" s="185"/>
      <c r="Q29" s="185"/>
      <c r="R29" s="189"/>
      <c r="S29" s="188"/>
      <c r="T29" s="188"/>
      <c r="U29" s="188"/>
      <c r="V29" s="188"/>
      <c r="W29" s="191"/>
      <c r="X29" s="191"/>
      <c r="Y29" s="191"/>
    </row>
    <row r="30" spans="1:25" s="186" customFormat="1">
      <c r="A30" s="276"/>
      <c r="B30" s="276"/>
      <c r="C30" s="276"/>
      <c r="D30" s="276"/>
      <c r="E30" s="276"/>
      <c r="F30" s="276"/>
      <c r="G30" s="359"/>
      <c r="H30" s="359"/>
      <c r="I30" s="276"/>
      <c r="J30" s="276"/>
      <c r="K30" s="276"/>
      <c r="L30" s="276"/>
      <c r="M30" s="276"/>
      <c r="N30" s="185"/>
      <c r="O30" s="185"/>
      <c r="P30" s="185"/>
      <c r="Q30" s="185"/>
      <c r="R30" s="189"/>
      <c r="S30" s="188"/>
      <c r="T30" s="188"/>
      <c r="U30" s="188"/>
      <c r="V30" s="188"/>
      <c r="W30" s="187"/>
      <c r="X30" s="187"/>
      <c r="Y30" s="187"/>
    </row>
    <row r="31" spans="1:25" s="186" customFormat="1">
      <c r="A31" s="276"/>
      <c r="B31" s="276"/>
      <c r="C31" s="276"/>
      <c r="D31" s="276"/>
      <c r="E31" s="276"/>
      <c r="F31" s="276"/>
      <c r="G31" s="359"/>
      <c r="H31" s="359"/>
      <c r="I31" s="276"/>
      <c r="J31" s="276"/>
      <c r="K31" s="276"/>
      <c r="L31" s="276"/>
      <c r="M31" s="276"/>
      <c r="N31" s="185"/>
      <c r="O31" s="185"/>
      <c r="P31" s="185"/>
      <c r="Q31" s="185"/>
      <c r="R31" s="189"/>
      <c r="S31" s="188"/>
      <c r="T31" s="188"/>
      <c r="U31" s="188"/>
      <c r="V31" s="188"/>
      <c r="W31" s="187"/>
      <c r="X31" s="187"/>
      <c r="Y31" s="187"/>
    </row>
    <row r="32" spans="1:25" s="186" customFormat="1">
      <c r="A32" s="276"/>
      <c r="B32" s="276"/>
      <c r="C32" s="276"/>
      <c r="D32" s="276"/>
      <c r="E32" s="276"/>
      <c r="F32" s="276"/>
      <c r="G32" s="359"/>
      <c r="H32" s="359"/>
      <c r="I32" s="276"/>
      <c r="J32" s="276"/>
      <c r="K32" s="276"/>
      <c r="L32" s="276"/>
      <c r="M32" s="276"/>
      <c r="N32" s="185"/>
      <c r="O32" s="185"/>
      <c r="P32" s="185"/>
      <c r="Q32" s="185"/>
      <c r="R32" s="189"/>
      <c r="S32" s="188"/>
      <c r="T32" s="188"/>
      <c r="U32" s="188"/>
      <c r="V32" s="188"/>
      <c r="W32" s="187"/>
      <c r="X32" s="187"/>
      <c r="Y32" s="187"/>
    </row>
    <row r="33" spans="1:25" s="186" customFormat="1">
      <c r="A33" s="276"/>
      <c r="B33" s="276"/>
      <c r="C33" s="276"/>
      <c r="D33" s="276"/>
      <c r="E33" s="276"/>
      <c r="F33" s="276"/>
      <c r="G33" s="359"/>
      <c r="H33" s="359"/>
      <c r="I33" s="276"/>
      <c r="J33" s="276"/>
      <c r="K33" s="276"/>
      <c r="L33" s="276"/>
      <c r="M33" s="276"/>
      <c r="N33" s="185"/>
      <c r="O33" s="185"/>
      <c r="P33" s="185"/>
      <c r="Q33" s="185"/>
      <c r="R33" s="189"/>
      <c r="S33" s="188"/>
      <c r="T33" s="188"/>
      <c r="U33" s="188"/>
      <c r="V33" s="188"/>
      <c r="W33" s="187"/>
      <c r="X33" s="187"/>
      <c r="Y33" s="187"/>
    </row>
    <row r="34" spans="1:25" s="186" customFormat="1">
      <c r="A34" s="276"/>
      <c r="B34" s="276"/>
      <c r="C34" s="276"/>
      <c r="D34" s="276"/>
      <c r="E34" s="276"/>
      <c r="F34" s="276"/>
      <c r="G34" s="359"/>
      <c r="H34" s="359"/>
      <c r="I34" s="276"/>
      <c r="J34" s="276"/>
      <c r="K34" s="276"/>
      <c r="L34" s="276"/>
      <c r="M34" s="276"/>
      <c r="N34" s="185"/>
      <c r="O34" s="185"/>
      <c r="P34" s="185"/>
      <c r="Q34" s="185"/>
      <c r="R34" s="189"/>
      <c r="S34" s="188"/>
      <c r="T34" s="188"/>
      <c r="U34" s="188"/>
      <c r="V34" s="188"/>
      <c r="W34" s="187"/>
      <c r="X34" s="187"/>
      <c r="Y34" s="187"/>
    </row>
    <row r="35" spans="1:25" s="186" customFormat="1">
      <c r="A35" s="276"/>
      <c r="B35" s="276"/>
      <c r="C35" s="276"/>
      <c r="D35" s="276"/>
      <c r="E35" s="276"/>
      <c r="F35" s="276"/>
      <c r="G35" s="359"/>
      <c r="H35" s="359"/>
      <c r="I35" s="276"/>
      <c r="J35" s="276"/>
      <c r="K35" s="276"/>
      <c r="L35" s="276"/>
      <c r="M35" s="276"/>
      <c r="N35" s="185"/>
      <c r="O35" s="185"/>
      <c r="P35" s="185"/>
      <c r="Q35" s="185"/>
      <c r="R35" s="189"/>
      <c r="S35" s="188"/>
      <c r="T35" s="188"/>
      <c r="U35" s="188"/>
      <c r="V35" s="188"/>
      <c r="W35" s="187"/>
      <c r="X35" s="187"/>
      <c r="Y35" s="187"/>
    </row>
    <row r="36" spans="1:25" s="186" customFormat="1">
      <c r="A36" s="276"/>
      <c r="B36" s="276"/>
      <c r="C36" s="276"/>
      <c r="D36" s="276"/>
      <c r="E36" s="276"/>
      <c r="F36" s="276"/>
      <c r="G36" s="359"/>
      <c r="H36" s="359"/>
      <c r="I36" s="276"/>
      <c r="J36" s="276"/>
      <c r="K36" s="276"/>
      <c r="L36" s="276"/>
      <c r="M36" s="276"/>
      <c r="N36" s="185"/>
      <c r="O36" s="185"/>
      <c r="P36" s="185"/>
      <c r="Q36" s="185"/>
      <c r="R36" s="189"/>
      <c r="S36" s="188"/>
      <c r="T36" s="188"/>
      <c r="U36" s="188"/>
      <c r="V36" s="188"/>
      <c r="W36" s="187"/>
      <c r="X36" s="187"/>
      <c r="Y36" s="187"/>
    </row>
    <row r="37" spans="1:25" s="186" customFormat="1">
      <c r="A37" s="276"/>
      <c r="B37" s="276"/>
      <c r="C37" s="276"/>
      <c r="D37" s="276"/>
      <c r="E37" s="276"/>
      <c r="F37" s="276"/>
      <c r="G37" s="359"/>
      <c r="H37" s="359"/>
      <c r="I37" s="276"/>
      <c r="J37" s="276"/>
      <c r="K37" s="276"/>
      <c r="L37" s="276"/>
      <c r="M37" s="276"/>
      <c r="N37" s="185"/>
      <c r="O37" s="185"/>
      <c r="P37" s="185"/>
      <c r="Q37" s="185"/>
      <c r="R37" s="189"/>
      <c r="S37" s="188"/>
      <c r="T37" s="188"/>
      <c r="U37" s="188"/>
      <c r="V37" s="188"/>
      <c r="W37" s="187"/>
      <c r="X37" s="187"/>
      <c r="Y37" s="187"/>
    </row>
    <row r="38" spans="1:25" s="186" customFormat="1">
      <c r="A38" s="276"/>
      <c r="B38" s="276"/>
      <c r="C38" s="276"/>
      <c r="D38" s="276"/>
      <c r="E38" s="276"/>
      <c r="F38" s="276"/>
      <c r="G38" s="359"/>
      <c r="H38" s="359"/>
      <c r="I38" s="276"/>
      <c r="J38" s="276"/>
      <c r="K38" s="276"/>
      <c r="L38" s="276"/>
      <c r="M38" s="276"/>
      <c r="N38" s="185"/>
      <c r="O38" s="185"/>
      <c r="P38" s="185"/>
      <c r="Q38" s="185"/>
      <c r="R38" s="189"/>
      <c r="S38" s="188"/>
      <c r="T38" s="188"/>
      <c r="U38" s="188"/>
      <c r="V38" s="188"/>
      <c r="W38" s="187"/>
      <c r="X38" s="187"/>
      <c r="Y38" s="187"/>
    </row>
    <row r="39" spans="1:25" s="186" customFormat="1">
      <c r="A39" s="276"/>
      <c r="B39" s="276"/>
      <c r="C39" s="276"/>
      <c r="D39" s="276"/>
      <c r="E39" s="276"/>
      <c r="F39" s="276"/>
      <c r="G39" s="359"/>
      <c r="H39" s="359"/>
      <c r="I39" s="276"/>
      <c r="J39" s="276"/>
      <c r="K39" s="276"/>
      <c r="L39" s="276"/>
      <c r="M39" s="276"/>
      <c r="N39" s="185"/>
      <c r="O39" s="185"/>
      <c r="P39" s="185"/>
      <c r="Q39" s="185"/>
      <c r="R39" s="189"/>
      <c r="S39" s="188"/>
      <c r="T39" s="188"/>
      <c r="U39" s="188"/>
      <c r="V39" s="188"/>
      <c r="W39" s="187"/>
      <c r="X39" s="187"/>
      <c r="Y39" s="187"/>
    </row>
    <row r="40" spans="1:25" s="186" customFormat="1">
      <c r="A40" s="276"/>
      <c r="B40" s="276"/>
      <c r="C40" s="276"/>
      <c r="D40" s="276"/>
      <c r="E40" s="276"/>
      <c r="F40" s="276"/>
      <c r="G40" s="359"/>
      <c r="H40" s="359"/>
      <c r="I40" s="276"/>
      <c r="J40" s="276"/>
      <c r="K40" s="276"/>
      <c r="L40" s="276"/>
      <c r="M40" s="276"/>
      <c r="N40" s="185"/>
      <c r="O40" s="185"/>
      <c r="P40" s="185"/>
      <c r="Q40" s="185"/>
      <c r="R40" s="189"/>
      <c r="S40" s="188"/>
      <c r="T40" s="188"/>
      <c r="U40" s="188"/>
      <c r="V40" s="188"/>
      <c r="W40" s="187"/>
      <c r="X40" s="187"/>
      <c r="Y40" s="187"/>
    </row>
    <row r="41" spans="1:25" s="186" customFormat="1">
      <c r="A41" s="276"/>
      <c r="B41" s="276"/>
      <c r="C41" s="276"/>
      <c r="D41" s="276"/>
      <c r="E41" s="276"/>
      <c r="F41" s="276"/>
      <c r="G41" s="359"/>
      <c r="H41" s="359"/>
      <c r="I41" s="276"/>
      <c r="J41" s="276"/>
      <c r="K41" s="276"/>
      <c r="L41" s="276"/>
      <c r="M41" s="276"/>
      <c r="N41" s="185"/>
      <c r="O41" s="185"/>
      <c r="P41" s="185"/>
      <c r="Q41" s="185"/>
      <c r="R41" s="189"/>
      <c r="S41" s="188"/>
      <c r="T41" s="188"/>
      <c r="U41" s="188"/>
      <c r="V41" s="188"/>
      <c r="W41" s="187"/>
      <c r="X41" s="187"/>
      <c r="Y41" s="187"/>
    </row>
    <row r="42" spans="1:25" s="186" customFormat="1">
      <c r="A42" s="276"/>
      <c r="B42" s="276"/>
      <c r="C42" s="276"/>
      <c r="D42" s="276"/>
      <c r="E42" s="276"/>
      <c r="F42" s="276"/>
      <c r="G42" s="359"/>
      <c r="H42" s="359"/>
      <c r="I42" s="276"/>
      <c r="J42" s="276"/>
      <c r="K42" s="276"/>
      <c r="L42" s="276"/>
      <c r="M42" s="276"/>
      <c r="N42" s="185"/>
      <c r="O42" s="185"/>
      <c r="P42" s="185"/>
      <c r="Q42" s="185"/>
      <c r="R42" s="189"/>
      <c r="S42" s="188"/>
      <c r="T42" s="188"/>
      <c r="U42" s="188"/>
      <c r="V42" s="188"/>
      <c r="W42" s="187"/>
      <c r="X42" s="187"/>
      <c r="Y42" s="187"/>
    </row>
    <row r="43" spans="1:25" s="186" customFormat="1">
      <c r="A43" s="276"/>
      <c r="B43" s="276"/>
      <c r="C43" s="276"/>
      <c r="D43" s="276"/>
      <c r="E43" s="276"/>
      <c r="F43" s="276"/>
      <c r="G43" s="359"/>
      <c r="H43" s="359"/>
      <c r="I43" s="276"/>
      <c r="J43" s="276"/>
      <c r="K43" s="276"/>
      <c r="L43" s="276"/>
      <c r="M43" s="276"/>
      <c r="N43" s="185"/>
      <c r="O43" s="185"/>
      <c r="P43" s="185"/>
      <c r="Q43" s="185"/>
      <c r="R43" s="189"/>
      <c r="S43" s="188"/>
      <c r="T43" s="188"/>
      <c r="U43" s="188"/>
      <c r="V43" s="188"/>
      <c r="W43" s="187"/>
      <c r="X43" s="187"/>
      <c r="Y43" s="187"/>
    </row>
    <row r="44" spans="1:25" s="186" customFormat="1">
      <c r="A44" s="276"/>
      <c r="B44" s="276"/>
      <c r="C44" s="276"/>
      <c r="D44" s="276"/>
      <c r="E44" s="276"/>
      <c r="F44" s="276"/>
      <c r="G44" s="359"/>
      <c r="H44" s="359"/>
      <c r="I44" s="276"/>
      <c r="J44" s="276"/>
      <c r="K44" s="276"/>
      <c r="L44" s="276"/>
      <c r="M44" s="276"/>
      <c r="N44" s="185"/>
      <c r="O44" s="185"/>
      <c r="P44" s="185"/>
      <c r="Q44" s="185"/>
      <c r="R44" s="189"/>
      <c r="S44" s="188"/>
      <c r="T44" s="188"/>
      <c r="U44" s="188"/>
      <c r="V44" s="188"/>
      <c r="W44" s="187"/>
      <c r="X44" s="187"/>
      <c r="Y44" s="187"/>
    </row>
    <row r="45" spans="1:25" s="186" customFormat="1">
      <c r="A45" s="276"/>
      <c r="B45" s="276"/>
      <c r="C45" s="276"/>
      <c r="D45" s="276"/>
      <c r="E45" s="276"/>
      <c r="F45" s="276"/>
      <c r="G45" s="359"/>
      <c r="H45" s="359"/>
      <c r="I45" s="276"/>
      <c r="J45" s="276"/>
      <c r="K45" s="276"/>
      <c r="L45" s="276"/>
      <c r="M45" s="276"/>
      <c r="N45" s="185"/>
      <c r="O45" s="185"/>
      <c r="P45" s="185"/>
      <c r="Q45" s="185"/>
      <c r="R45" s="189"/>
      <c r="S45" s="188"/>
      <c r="T45" s="188"/>
      <c r="U45" s="188"/>
      <c r="V45" s="188"/>
      <c r="W45" s="187"/>
      <c r="X45" s="187"/>
      <c r="Y45" s="187"/>
    </row>
    <row r="46" spans="1:25" s="186" customFormat="1">
      <c r="A46" s="276"/>
      <c r="B46" s="276"/>
      <c r="C46" s="276"/>
      <c r="D46" s="276"/>
      <c r="E46" s="276"/>
      <c r="F46" s="276"/>
      <c r="G46" s="359"/>
      <c r="H46" s="359"/>
      <c r="I46" s="276"/>
      <c r="J46" s="276"/>
      <c r="K46" s="276"/>
      <c r="L46" s="276"/>
      <c r="M46" s="276"/>
      <c r="N46" s="185"/>
      <c r="O46" s="185"/>
      <c r="P46" s="185"/>
      <c r="Q46" s="185"/>
      <c r="R46" s="189"/>
      <c r="S46" s="188"/>
      <c r="T46" s="188"/>
      <c r="U46" s="188"/>
      <c r="V46" s="188"/>
      <c r="W46" s="187"/>
      <c r="X46" s="187"/>
      <c r="Y46" s="187"/>
    </row>
    <row r="47" spans="1:25" s="186" customFormat="1">
      <c r="A47" s="276"/>
      <c r="B47" s="276"/>
      <c r="C47" s="276"/>
      <c r="D47" s="276"/>
      <c r="E47" s="276"/>
      <c r="F47" s="276"/>
      <c r="G47" s="359"/>
      <c r="H47" s="359"/>
      <c r="I47" s="276"/>
      <c r="J47" s="276"/>
      <c r="K47" s="276"/>
      <c r="L47" s="276"/>
      <c r="M47" s="276"/>
      <c r="N47" s="185"/>
      <c r="O47" s="185"/>
      <c r="P47" s="185"/>
      <c r="Q47" s="185"/>
      <c r="R47" s="189"/>
      <c r="S47" s="188"/>
      <c r="T47" s="188"/>
      <c r="U47" s="188"/>
      <c r="V47" s="188"/>
      <c r="W47" s="187"/>
      <c r="X47" s="187"/>
      <c r="Y47" s="187"/>
    </row>
    <row r="48" spans="1:25" s="186" customFormat="1">
      <c r="A48" s="276"/>
      <c r="B48" s="276"/>
      <c r="C48" s="276"/>
      <c r="D48" s="276"/>
      <c r="E48" s="276"/>
      <c r="F48" s="276"/>
      <c r="G48" s="359"/>
      <c r="H48" s="359"/>
      <c r="I48" s="276"/>
      <c r="J48" s="276"/>
      <c r="K48" s="276"/>
      <c r="L48" s="276"/>
      <c r="M48" s="276"/>
      <c r="N48" s="185"/>
      <c r="O48" s="185"/>
      <c r="P48" s="185"/>
      <c r="Q48" s="185"/>
      <c r="R48" s="189"/>
      <c r="S48" s="188"/>
      <c r="T48" s="188"/>
      <c r="U48" s="188"/>
      <c r="V48" s="188"/>
      <c r="W48" s="187"/>
      <c r="X48" s="187"/>
      <c r="Y48" s="187"/>
    </row>
    <row r="49" spans="1:25" s="186" customFormat="1">
      <c r="A49" s="276"/>
      <c r="B49" s="276"/>
      <c r="C49" s="276"/>
      <c r="D49" s="276"/>
      <c r="E49" s="276"/>
      <c r="F49" s="276"/>
      <c r="G49" s="359"/>
      <c r="H49" s="359"/>
      <c r="I49" s="276"/>
      <c r="J49" s="276"/>
      <c r="K49" s="276"/>
      <c r="L49" s="276"/>
      <c r="M49" s="276"/>
      <c r="N49" s="185"/>
      <c r="O49" s="185"/>
      <c r="P49" s="185"/>
      <c r="Q49" s="185"/>
      <c r="R49" s="189"/>
      <c r="S49" s="188"/>
      <c r="T49" s="188"/>
      <c r="U49" s="188"/>
      <c r="V49" s="188"/>
      <c r="W49" s="187"/>
      <c r="X49" s="187"/>
      <c r="Y49" s="187"/>
    </row>
    <row r="50" spans="1:25" s="186" customFormat="1">
      <c r="A50" s="276"/>
      <c r="B50" s="276"/>
      <c r="C50" s="276"/>
      <c r="D50" s="276"/>
      <c r="E50" s="276"/>
      <c r="F50" s="276"/>
      <c r="G50" s="359"/>
      <c r="H50" s="359"/>
      <c r="I50" s="276"/>
      <c r="J50" s="276"/>
      <c r="K50" s="276"/>
      <c r="L50" s="276"/>
      <c r="M50" s="276"/>
      <c r="N50" s="185"/>
      <c r="O50" s="185"/>
      <c r="P50" s="185"/>
      <c r="Q50" s="185"/>
      <c r="R50" s="189"/>
      <c r="S50" s="188"/>
      <c r="T50" s="188"/>
      <c r="U50" s="188"/>
      <c r="V50" s="188"/>
      <c r="W50" s="187"/>
      <c r="X50" s="187"/>
      <c r="Y50" s="187"/>
    </row>
    <row r="51" spans="1:25" s="186" customFormat="1">
      <c r="A51" s="276"/>
      <c r="B51" s="276"/>
      <c r="C51" s="276"/>
      <c r="D51" s="276"/>
      <c r="E51" s="276"/>
      <c r="F51" s="276"/>
      <c r="G51" s="359"/>
      <c r="H51" s="359"/>
      <c r="I51" s="276"/>
      <c r="J51" s="276"/>
      <c r="K51" s="276"/>
      <c r="L51" s="276"/>
      <c r="M51" s="276"/>
      <c r="N51" s="185"/>
      <c r="O51" s="185"/>
      <c r="P51" s="185"/>
      <c r="Q51" s="185"/>
      <c r="R51" s="189"/>
      <c r="S51" s="188"/>
      <c r="T51" s="188"/>
      <c r="U51" s="188"/>
      <c r="V51" s="188"/>
      <c r="W51" s="187"/>
      <c r="X51" s="187"/>
      <c r="Y51" s="187"/>
    </row>
    <row r="52" spans="1:25" s="186" customFormat="1">
      <c r="A52" s="276"/>
      <c r="B52" s="276"/>
      <c r="C52" s="276"/>
      <c r="D52" s="276"/>
      <c r="E52" s="276"/>
      <c r="F52" s="276"/>
      <c r="G52" s="359"/>
      <c r="H52" s="359"/>
      <c r="I52" s="276"/>
      <c r="J52" s="276"/>
      <c r="K52" s="276"/>
      <c r="L52" s="276"/>
      <c r="M52" s="276"/>
      <c r="N52" s="185"/>
      <c r="O52" s="185"/>
      <c r="P52" s="185"/>
      <c r="Q52" s="185"/>
      <c r="R52" s="189"/>
      <c r="S52" s="188"/>
      <c r="T52" s="188"/>
      <c r="U52" s="188"/>
      <c r="V52" s="188"/>
      <c r="W52" s="187"/>
      <c r="X52" s="187"/>
      <c r="Y52" s="187"/>
    </row>
    <row r="53" spans="1:25" s="186" customFormat="1">
      <c r="A53" s="276"/>
      <c r="B53" s="276"/>
      <c r="C53" s="276"/>
      <c r="D53" s="276"/>
      <c r="E53" s="276"/>
      <c r="F53" s="276"/>
      <c r="G53" s="359"/>
      <c r="H53" s="359"/>
      <c r="I53" s="276"/>
      <c r="J53" s="276"/>
      <c r="K53" s="276"/>
      <c r="L53" s="276"/>
      <c r="M53" s="276"/>
      <c r="N53" s="185"/>
      <c r="O53" s="185"/>
      <c r="P53" s="185"/>
      <c r="Q53" s="185"/>
      <c r="R53" s="189"/>
      <c r="S53" s="188"/>
      <c r="T53" s="188"/>
      <c r="U53" s="188"/>
      <c r="V53" s="188"/>
      <c r="W53" s="187"/>
      <c r="X53" s="187"/>
      <c r="Y53" s="187"/>
    </row>
    <row r="54" spans="1:25" s="186" customFormat="1">
      <c r="A54" s="276"/>
      <c r="B54" s="276"/>
      <c r="C54" s="276"/>
      <c r="D54" s="276"/>
      <c r="E54" s="276"/>
      <c r="F54" s="276"/>
      <c r="G54" s="359"/>
      <c r="H54" s="359"/>
      <c r="I54" s="276"/>
      <c r="J54" s="276"/>
      <c r="K54" s="276"/>
      <c r="L54" s="276"/>
      <c r="M54" s="276"/>
      <c r="N54" s="185"/>
      <c r="O54" s="185"/>
      <c r="P54" s="185"/>
      <c r="Q54" s="185"/>
      <c r="R54" s="189"/>
      <c r="S54" s="188"/>
      <c r="T54" s="188"/>
      <c r="U54" s="188"/>
      <c r="V54" s="188"/>
      <c r="W54" s="187"/>
      <c r="X54" s="187"/>
      <c r="Y54" s="187"/>
    </row>
    <row r="55" spans="1:25" s="186" customFormat="1">
      <c r="A55" s="276"/>
      <c r="B55" s="276"/>
      <c r="C55" s="276"/>
      <c r="D55" s="276"/>
      <c r="E55" s="276"/>
      <c r="F55" s="276"/>
      <c r="G55" s="359"/>
      <c r="H55" s="359"/>
      <c r="I55" s="276"/>
      <c r="J55" s="276"/>
      <c r="K55" s="276"/>
      <c r="L55" s="276"/>
      <c r="M55" s="276"/>
      <c r="N55" s="185"/>
      <c r="O55" s="185"/>
      <c r="P55" s="185"/>
      <c r="Q55" s="185"/>
      <c r="R55" s="189"/>
      <c r="S55" s="188"/>
      <c r="T55" s="188"/>
      <c r="U55" s="188"/>
      <c r="V55" s="188"/>
      <c r="W55" s="187"/>
      <c r="X55" s="187"/>
      <c r="Y55" s="187"/>
    </row>
    <row r="56" spans="1:25" s="186" customFormat="1">
      <c r="A56" s="276"/>
      <c r="B56" s="276"/>
      <c r="C56" s="276"/>
      <c r="D56" s="276"/>
      <c r="E56" s="276"/>
      <c r="F56" s="276"/>
      <c r="G56" s="359"/>
      <c r="H56" s="359"/>
      <c r="I56" s="276"/>
      <c r="J56" s="276"/>
      <c r="K56" s="276"/>
      <c r="L56" s="276"/>
      <c r="M56" s="276"/>
      <c r="N56" s="185"/>
      <c r="O56" s="185"/>
      <c r="P56" s="185"/>
      <c r="Q56" s="185"/>
      <c r="R56" s="189"/>
      <c r="S56" s="188"/>
      <c r="T56" s="188"/>
      <c r="U56" s="188"/>
      <c r="V56" s="188"/>
      <c r="W56" s="187"/>
      <c r="X56" s="187"/>
      <c r="Y56" s="187"/>
    </row>
    <row r="57" spans="1:25" s="186" customFormat="1">
      <c r="A57" s="276"/>
      <c r="B57" s="276"/>
      <c r="C57" s="276"/>
      <c r="D57" s="276"/>
      <c r="E57" s="276"/>
      <c r="F57" s="276"/>
      <c r="G57" s="359"/>
      <c r="H57" s="359"/>
      <c r="I57" s="276"/>
      <c r="J57" s="276"/>
      <c r="K57" s="276"/>
      <c r="L57" s="276"/>
      <c r="M57" s="276"/>
      <c r="N57" s="185"/>
      <c r="O57" s="185"/>
      <c r="P57" s="185"/>
      <c r="Q57" s="185"/>
      <c r="R57" s="189"/>
      <c r="S57" s="188"/>
      <c r="T57" s="188"/>
      <c r="U57" s="188"/>
      <c r="V57" s="188"/>
      <c r="W57" s="187"/>
      <c r="X57" s="187"/>
      <c r="Y57" s="187"/>
    </row>
    <row r="58" spans="1:25" s="186" customFormat="1">
      <c r="A58" s="276"/>
      <c r="B58" s="276"/>
      <c r="C58" s="276"/>
      <c r="D58" s="276"/>
      <c r="E58" s="276"/>
      <c r="F58" s="276"/>
      <c r="G58" s="359"/>
      <c r="H58" s="359"/>
      <c r="I58" s="276"/>
      <c r="J58" s="276"/>
      <c r="K58" s="276"/>
      <c r="L58" s="276"/>
      <c r="M58" s="276"/>
      <c r="N58" s="185"/>
      <c r="O58" s="185"/>
      <c r="P58" s="185"/>
      <c r="Q58" s="185"/>
      <c r="R58" s="189"/>
      <c r="S58" s="188"/>
      <c r="T58" s="188"/>
      <c r="U58" s="188"/>
      <c r="V58" s="188"/>
      <c r="W58" s="187"/>
      <c r="X58" s="187"/>
      <c r="Y58" s="187"/>
    </row>
    <row r="59" spans="1:25" s="186" customFormat="1">
      <c r="A59" s="276"/>
      <c r="B59" s="276"/>
      <c r="C59" s="276"/>
      <c r="D59" s="276"/>
      <c r="E59" s="276"/>
      <c r="F59" s="276"/>
      <c r="G59" s="359"/>
      <c r="H59" s="359"/>
      <c r="I59" s="276"/>
      <c r="J59" s="276"/>
      <c r="K59" s="276"/>
      <c r="L59" s="276"/>
      <c r="M59" s="276"/>
      <c r="N59" s="185"/>
      <c r="O59" s="185"/>
      <c r="P59" s="185"/>
      <c r="Q59" s="185"/>
      <c r="R59" s="189"/>
      <c r="S59" s="188"/>
      <c r="T59" s="188"/>
      <c r="U59" s="188"/>
      <c r="V59" s="188"/>
      <c r="W59" s="187"/>
      <c r="X59" s="187"/>
      <c r="Y59" s="187"/>
    </row>
    <row r="60" spans="1:25" s="186" customFormat="1">
      <c r="A60" s="276"/>
      <c r="B60" s="276"/>
      <c r="C60" s="276"/>
      <c r="D60" s="276"/>
      <c r="E60" s="276"/>
      <c r="F60" s="276"/>
      <c r="G60" s="359"/>
      <c r="H60" s="359"/>
      <c r="I60" s="276"/>
      <c r="J60" s="276"/>
      <c r="K60" s="276"/>
      <c r="L60" s="276"/>
      <c r="M60" s="276"/>
      <c r="N60" s="185"/>
      <c r="O60" s="185"/>
      <c r="P60" s="185"/>
      <c r="Q60" s="185"/>
      <c r="R60" s="189"/>
      <c r="S60" s="188"/>
      <c r="T60" s="188"/>
      <c r="U60" s="188"/>
      <c r="V60" s="188"/>
      <c r="W60" s="187"/>
      <c r="X60" s="187"/>
      <c r="Y60" s="187"/>
    </row>
    <row r="61" spans="1:25" s="186" customFormat="1">
      <c r="A61" s="276"/>
      <c r="B61" s="276"/>
      <c r="C61" s="276"/>
      <c r="D61" s="276"/>
      <c r="E61" s="276"/>
      <c r="F61" s="276"/>
      <c r="G61" s="359"/>
      <c r="H61" s="359"/>
      <c r="I61" s="276"/>
      <c r="J61" s="276"/>
      <c r="K61" s="276"/>
      <c r="L61" s="276"/>
      <c r="M61" s="276"/>
      <c r="N61" s="185"/>
      <c r="O61" s="185"/>
      <c r="P61" s="185"/>
      <c r="Q61" s="185"/>
      <c r="R61" s="189"/>
      <c r="S61" s="188"/>
      <c r="T61" s="188"/>
      <c r="U61" s="188"/>
      <c r="V61" s="188"/>
      <c r="W61" s="187"/>
      <c r="X61" s="187"/>
      <c r="Y61" s="187"/>
    </row>
  </sheetData>
  <mergeCells count="9">
    <mergeCell ref="A2:G2"/>
    <mergeCell ref="A3:G3"/>
    <mergeCell ref="A4:G4"/>
    <mergeCell ref="G6:G8"/>
    <mergeCell ref="A6:A8"/>
    <mergeCell ref="B6:B7"/>
    <mergeCell ref="C6:C7"/>
    <mergeCell ref="F6:F8"/>
    <mergeCell ref="D7:D8"/>
  </mergeCells>
  <printOptions horizontalCentered="1"/>
  <pageMargins left="0.25" right="0.5" top="0.5" bottom="0.5" header="0.25" footer="0.25"/>
  <pageSetup paperSize="9" scale="98"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5"/>
  <sheetViews>
    <sheetView rightToLeft="1" view="pageBreakPreview" zoomScale="80" zoomScaleNormal="100" zoomScaleSheetLayoutView="80" workbookViewId="0">
      <selection activeCell="L4" sqref="L4"/>
    </sheetView>
  </sheetViews>
  <sheetFormatPr defaultColWidth="9.140625" defaultRowHeight="21"/>
  <cols>
    <col min="1" max="1" width="15.85546875" style="25" customWidth="1"/>
    <col min="2" max="12" width="10.140625" style="25" customWidth="1"/>
    <col min="13" max="13" width="18.28515625" style="25" customWidth="1"/>
    <col min="14" max="16" width="9.140625" style="25"/>
    <col min="17" max="17" width="9.140625" style="96"/>
    <col min="18" max="18" width="9.140625" style="97"/>
    <col min="19" max="20" width="9.140625" style="1"/>
    <col min="21" max="16384" width="9.140625" style="2"/>
  </cols>
  <sheetData>
    <row r="1" spans="1:20" ht="3" customHeight="1"/>
    <row r="2" spans="1:20" ht="79.5" customHeight="1"/>
    <row r="3" spans="1:20" s="4" customFormat="1" ht="20.100000000000001" customHeight="1">
      <c r="A3" s="978" t="s">
        <v>200</v>
      </c>
      <c r="B3" s="978"/>
      <c r="C3" s="978"/>
      <c r="D3" s="978"/>
      <c r="E3" s="978"/>
      <c r="F3" s="978"/>
      <c r="G3" s="978"/>
      <c r="H3" s="978"/>
      <c r="I3" s="978"/>
      <c r="J3" s="978"/>
      <c r="K3" s="978"/>
      <c r="L3" s="978"/>
      <c r="M3" s="978"/>
      <c r="N3" s="172"/>
      <c r="O3" s="172"/>
      <c r="P3" s="172"/>
      <c r="Q3" s="165"/>
      <c r="R3" s="166"/>
      <c r="S3" s="167"/>
      <c r="T3" s="167"/>
    </row>
    <row r="4" spans="1:20" s="4" customFormat="1" ht="20.100000000000001" customHeight="1">
      <c r="A4" s="978" t="s">
        <v>201</v>
      </c>
      <c r="B4" s="978"/>
      <c r="C4" s="978"/>
      <c r="D4" s="978"/>
      <c r="E4" s="978"/>
      <c r="F4" s="978"/>
      <c r="G4" s="978"/>
      <c r="H4" s="978"/>
      <c r="I4" s="978"/>
      <c r="J4" s="978"/>
      <c r="K4" s="978"/>
      <c r="L4" s="978"/>
      <c r="M4" s="978"/>
      <c r="N4" s="172"/>
      <c r="O4" s="172"/>
      <c r="P4" s="172"/>
      <c r="Q4" s="165"/>
      <c r="R4" s="166"/>
      <c r="S4" s="167"/>
      <c r="T4" s="167"/>
    </row>
    <row r="5" spans="1:20" s="4" customFormat="1" ht="16.5" customHeight="1">
      <c r="A5" s="970" t="s">
        <v>708</v>
      </c>
      <c r="B5" s="970"/>
      <c r="C5" s="970"/>
      <c r="D5" s="970"/>
      <c r="E5" s="970"/>
      <c r="F5" s="970"/>
      <c r="G5" s="970"/>
      <c r="H5" s="970"/>
      <c r="I5" s="970"/>
      <c r="J5" s="970"/>
      <c r="K5" s="970"/>
      <c r="L5" s="970"/>
      <c r="M5" s="970"/>
      <c r="N5" s="25"/>
      <c r="O5" s="25"/>
      <c r="P5" s="25"/>
      <c r="Q5" s="96"/>
      <c r="R5" s="98"/>
      <c r="S5" s="3"/>
      <c r="T5" s="3"/>
    </row>
    <row r="6" spans="1:20" s="4" customFormat="1" ht="24.75" customHeight="1">
      <c r="A6" s="79"/>
      <c r="B6" s="79"/>
      <c r="C6" s="79"/>
      <c r="D6" s="79"/>
      <c r="E6" s="79"/>
      <c r="F6" s="79"/>
      <c r="G6" s="79"/>
      <c r="H6" s="79"/>
      <c r="I6" s="79"/>
      <c r="J6" s="79"/>
      <c r="K6" s="79"/>
      <c r="L6" s="79"/>
      <c r="M6" s="25"/>
      <c r="N6" s="25"/>
      <c r="O6" s="25"/>
      <c r="P6" s="25"/>
      <c r="Q6" s="96"/>
      <c r="R6" s="98"/>
      <c r="S6" s="3"/>
      <c r="T6" s="3"/>
    </row>
    <row r="7" spans="1:20" s="4" customFormat="1" ht="16.5" customHeight="1">
      <c r="A7" s="979" t="s">
        <v>202</v>
      </c>
      <c r="B7" s="979"/>
      <c r="C7" s="171"/>
      <c r="D7" s="79"/>
      <c r="E7" s="79"/>
      <c r="F7" s="79"/>
      <c r="G7" s="79"/>
      <c r="H7" s="79"/>
      <c r="I7" s="79"/>
      <c r="J7" s="79"/>
      <c r="K7" s="79"/>
      <c r="L7" s="79"/>
      <c r="M7" s="25"/>
      <c r="N7" s="25"/>
      <c r="O7" s="25"/>
      <c r="P7" s="25"/>
      <c r="Q7" s="96"/>
      <c r="R7" s="98"/>
      <c r="S7" s="3"/>
      <c r="T7" s="3"/>
    </row>
    <row r="8" spans="1:20" s="7" customFormat="1" ht="3" customHeight="1">
      <c r="A8" s="34"/>
      <c r="B8" s="34"/>
      <c r="C8" s="34"/>
      <c r="D8" s="34"/>
      <c r="E8" s="34"/>
      <c r="F8" s="34"/>
      <c r="G8" s="34"/>
      <c r="H8" s="34"/>
      <c r="I8" s="34"/>
      <c r="J8" s="34"/>
      <c r="K8" s="34"/>
      <c r="L8" s="34"/>
      <c r="M8" s="34"/>
      <c r="N8" s="34"/>
      <c r="O8" s="34"/>
      <c r="P8" s="34"/>
      <c r="Q8" s="99"/>
      <c r="R8" s="100"/>
      <c r="S8" s="6"/>
      <c r="T8" s="6"/>
    </row>
    <row r="9" spans="1:20" s="7" customFormat="1" ht="43.5" customHeight="1">
      <c r="A9" s="895" t="s">
        <v>203</v>
      </c>
      <c r="B9" s="894" t="s">
        <v>15</v>
      </c>
      <c r="C9" s="895"/>
      <c r="D9" s="894" t="s">
        <v>204</v>
      </c>
      <c r="E9" s="956"/>
      <c r="F9" s="956"/>
      <c r="G9" s="895"/>
      <c r="H9" s="894" t="s">
        <v>205</v>
      </c>
      <c r="I9" s="895"/>
      <c r="J9" s="894" t="s">
        <v>206</v>
      </c>
      <c r="K9" s="956"/>
      <c r="L9" s="895"/>
      <c r="M9" s="894" t="s">
        <v>207</v>
      </c>
      <c r="N9" s="34"/>
      <c r="O9" s="34"/>
      <c r="P9" s="34"/>
      <c r="Q9" s="99"/>
      <c r="R9" s="100"/>
      <c r="S9" s="6"/>
      <c r="T9" s="6"/>
    </row>
    <row r="10" spans="1:20" s="7" customFormat="1" ht="67.5" customHeight="1">
      <c r="A10" s="895"/>
      <c r="B10" s="609" t="s">
        <v>208</v>
      </c>
      <c r="C10" s="609" t="s">
        <v>173</v>
      </c>
      <c r="D10" s="609" t="s">
        <v>26</v>
      </c>
      <c r="E10" s="609" t="s">
        <v>12</v>
      </c>
      <c r="F10" s="609" t="s">
        <v>27</v>
      </c>
      <c r="G10" s="609" t="s">
        <v>14</v>
      </c>
      <c r="H10" s="609" t="s">
        <v>209</v>
      </c>
      <c r="I10" s="609" t="s">
        <v>210</v>
      </c>
      <c r="J10" s="609" t="s">
        <v>16</v>
      </c>
      <c r="K10" s="609" t="s">
        <v>17</v>
      </c>
      <c r="L10" s="609" t="s">
        <v>18</v>
      </c>
      <c r="M10" s="894"/>
      <c r="N10" s="34"/>
      <c r="O10" s="34"/>
      <c r="P10" s="34"/>
      <c r="Q10" s="99"/>
      <c r="R10" s="100"/>
      <c r="S10" s="6"/>
      <c r="T10" s="6"/>
    </row>
    <row r="11" spans="1:20" s="11" customFormat="1" ht="55.5" customHeight="1">
      <c r="A11" s="89" t="s">
        <v>211</v>
      </c>
      <c r="B11" s="90">
        <v>242</v>
      </c>
      <c r="C11" s="732">
        <v>11.9</v>
      </c>
      <c r="D11" s="90">
        <v>121</v>
      </c>
      <c r="E11" s="90">
        <v>87</v>
      </c>
      <c r="F11" s="90">
        <v>19</v>
      </c>
      <c r="G11" s="90">
        <v>15</v>
      </c>
      <c r="H11" s="90">
        <v>183</v>
      </c>
      <c r="I11" s="90">
        <v>59</v>
      </c>
      <c r="J11" s="90">
        <v>158</v>
      </c>
      <c r="K11" s="90">
        <v>71</v>
      </c>
      <c r="L11" s="90">
        <v>13</v>
      </c>
      <c r="M11" s="92" t="s">
        <v>212</v>
      </c>
      <c r="N11" s="173"/>
      <c r="O11" s="174"/>
      <c r="P11" s="174"/>
      <c r="Q11" s="104"/>
      <c r="R11" s="105"/>
      <c r="S11" s="106"/>
      <c r="T11" s="106"/>
    </row>
    <row r="12" spans="1:20" s="11" customFormat="1" ht="55.5" customHeight="1">
      <c r="A12" s="93" t="s">
        <v>213</v>
      </c>
      <c r="B12" s="94">
        <v>1784</v>
      </c>
      <c r="C12" s="733">
        <v>88.1</v>
      </c>
      <c r="D12" s="94">
        <v>905</v>
      </c>
      <c r="E12" s="94">
        <v>627</v>
      </c>
      <c r="F12" s="94">
        <v>135</v>
      </c>
      <c r="G12" s="94">
        <v>117</v>
      </c>
      <c r="H12" s="94">
        <v>1432</v>
      </c>
      <c r="I12" s="94">
        <v>352</v>
      </c>
      <c r="J12" s="94">
        <v>815</v>
      </c>
      <c r="K12" s="94">
        <v>581</v>
      </c>
      <c r="L12" s="94">
        <v>388</v>
      </c>
      <c r="M12" s="95" t="s">
        <v>214</v>
      </c>
      <c r="N12" s="173"/>
      <c r="O12" s="174"/>
      <c r="P12" s="174"/>
      <c r="Q12" s="104"/>
      <c r="R12" s="105"/>
      <c r="S12" s="106"/>
      <c r="T12" s="106"/>
    </row>
    <row r="13" spans="1:20" s="11" customFormat="1" ht="30" customHeight="1">
      <c r="A13" s="175" t="s">
        <v>40</v>
      </c>
      <c r="B13" s="176">
        <f t="shared" ref="B13:L13" si="0">SUM(B11:B12)</f>
        <v>2026</v>
      </c>
      <c r="C13" s="177">
        <v>100</v>
      </c>
      <c r="D13" s="176">
        <f t="shared" si="0"/>
        <v>1026</v>
      </c>
      <c r="E13" s="176">
        <f t="shared" si="0"/>
        <v>714</v>
      </c>
      <c r="F13" s="176">
        <f t="shared" si="0"/>
        <v>154</v>
      </c>
      <c r="G13" s="176">
        <f t="shared" si="0"/>
        <v>132</v>
      </c>
      <c r="H13" s="176">
        <f t="shared" si="0"/>
        <v>1615</v>
      </c>
      <c r="I13" s="176">
        <f t="shared" si="0"/>
        <v>411</v>
      </c>
      <c r="J13" s="176">
        <f t="shared" si="0"/>
        <v>973</v>
      </c>
      <c r="K13" s="176">
        <f t="shared" si="0"/>
        <v>652</v>
      </c>
      <c r="L13" s="176">
        <f t="shared" si="0"/>
        <v>401</v>
      </c>
      <c r="M13" s="178" t="s">
        <v>41</v>
      </c>
      <c r="N13" s="173"/>
      <c r="O13" s="174"/>
      <c r="P13" s="174"/>
      <c r="Q13" s="104"/>
      <c r="R13" s="105"/>
      <c r="S13" s="106"/>
      <c r="T13" s="106"/>
    </row>
    <row r="14" spans="1:20" s="11" customFormat="1" ht="9" customHeight="1">
      <c r="A14" s="110"/>
      <c r="B14" s="110"/>
      <c r="C14" s="110"/>
      <c r="D14" s="112"/>
      <c r="E14" s="91"/>
      <c r="F14" s="91"/>
      <c r="G14" s="91"/>
      <c r="H14" s="91"/>
      <c r="I14" s="113"/>
      <c r="J14" s="91"/>
      <c r="K14" s="91"/>
      <c r="L14" s="91"/>
      <c r="M14" s="114"/>
      <c r="N14" s="173"/>
      <c r="O14" s="174"/>
      <c r="P14" s="174"/>
      <c r="Q14" s="104"/>
      <c r="R14" s="105"/>
      <c r="S14" s="106"/>
      <c r="T14" s="106"/>
    </row>
    <row r="15" spans="1:20" s="10" customFormat="1" ht="15" customHeight="1">
      <c r="A15" s="968" t="s">
        <v>19</v>
      </c>
      <c r="B15" s="968"/>
      <c r="C15" s="968"/>
      <c r="D15" s="703"/>
      <c r="E15" s="703"/>
      <c r="F15" s="703"/>
      <c r="G15" s="703"/>
      <c r="H15" s="703"/>
      <c r="I15" s="42"/>
      <c r="J15" s="969" t="s">
        <v>20</v>
      </c>
      <c r="K15" s="969"/>
      <c r="L15" s="969"/>
      <c r="M15" s="969"/>
      <c r="N15" s="703"/>
      <c r="O15" s="42"/>
      <c r="P15" s="42"/>
      <c r="Q15" s="102"/>
      <c r="R15" s="103"/>
      <c r="S15" s="8"/>
      <c r="T15" s="8"/>
    </row>
  </sheetData>
  <mergeCells count="12">
    <mergeCell ref="A15:C15"/>
    <mergeCell ref="J15:M15"/>
    <mergeCell ref="A3:M3"/>
    <mergeCell ref="A4:M4"/>
    <mergeCell ref="A5:M5"/>
    <mergeCell ref="A7:B7"/>
    <mergeCell ref="A9:A10"/>
    <mergeCell ref="B9:C9"/>
    <mergeCell ref="D9:G9"/>
    <mergeCell ref="H9:I9"/>
    <mergeCell ref="J9:L9"/>
    <mergeCell ref="M9:M10"/>
  </mergeCells>
  <printOptions horizontalCentered="1" verticalCentered="1"/>
  <pageMargins left="0.17" right="0.28000000000000003" top="0.53" bottom="0.51" header="0.511811023622047" footer="0.511811023622047"/>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21"/>
  <sheetViews>
    <sheetView rightToLeft="1" view="pageBreakPreview" topLeftCell="A4" zoomScale="80" zoomScaleNormal="100" zoomScaleSheetLayoutView="80" workbookViewId="0">
      <selection activeCell="L4" sqref="L4"/>
    </sheetView>
  </sheetViews>
  <sheetFormatPr defaultColWidth="9.140625" defaultRowHeight="21"/>
  <cols>
    <col min="1" max="1" width="17.140625" style="25" customWidth="1"/>
    <col min="2" max="12" width="12" style="25" customWidth="1"/>
    <col min="13" max="14" width="9.42578125" style="25" customWidth="1"/>
    <col min="15" max="16" width="9.140625" style="25"/>
    <col min="17" max="17" width="9.140625" style="96"/>
    <col min="18" max="18" width="9.140625" style="97"/>
    <col min="19" max="20" width="9.140625" style="1"/>
    <col min="21" max="16384" width="9.140625" style="2"/>
  </cols>
  <sheetData>
    <row r="1" spans="1:21" ht="3" customHeight="1"/>
    <row r="2" spans="1:21" ht="54" customHeight="1"/>
    <row r="3" spans="1:21" s="4" customFormat="1" ht="20.100000000000001" customHeight="1">
      <c r="A3" s="978" t="s">
        <v>215</v>
      </c>
      <c r="B3" s="978"/>
      <c r="C3" s="978"/>
      <c r="D3" s="978"/>
      <c r="E3" s="978"/>
      <c r="F3" s="978"/>
      <c r="G3" s="978"/>
      <c r="H3" s="978"/>
      <c r="I3" s="978"/>
      <c r="J3" s="978"/>
      <c r="K3" s="978"/>
      <c r="L3" s="978"/>
      <c r="M3" s="172"/>
      <c r="N3" s="172"/>
      <c r="O3" s="172"/>
      <c r="P3" s="172"/>
      <c r="Q3" s="165"/>
      <c r="R3" s="166"/>
      <c r="S3" s="167"/>
      <c r="T3" s="167"/>
      <c r="U3" s="167"/>
    </row>
    <row r="4" spans="1:21" s="4" customFormat="1" ht="20.100000000000001" customHeight="1">
      <c r="A4" s="978" t="s">
        <v>216</v>
      </c>
      <c r="B4" s="978"/>
      <c r="C4" s="978"/>
      <c r="D4" s="978"/>
      <c r="E4" s="978"/>
      <c r="F4" s="978"/>
      <c r="G4" s="978"/>
      <c r="H4" s="978"/>
      <c r="I4" s="978"/>
      <c r="J4" s="978"/>
      <c r="K4" s="978"/>
      <c r="L4" s="978"/>
      <c r="M4" s="172"/>
      <c r="N4" s="172"/>
      <c r="O4" s="172"/>
      <c r="P4" s="172"/>
      <c r="Q4" s="165"/>
      <c r="R4" s="166"/>
      <c r="S4" s="167"/>
      <c r="T4" s="167"/>
      <c r="U4" s="167"/>
    </row>
    <row r="5" spans="1:21" s="4" customFormat="1" ht="16.5" customHeight="1">
      <c r="A5" s="970" t="s">
        <v>708</v>
      </c>
      <c r="B5" s="970"/>
      <c r="C5" s="970"/>
      <c r="D5" s="970"/>
      <c r="E5" s="970"/>
      <c r="F5" s="970"/>
      <c r="G5" s="970"/>
      <c r="H5" s="970"/>
      <c r="I5" s="970"/>
      <c r="J5" s="970"/>
      <c r="K5" s="970"/>
      <c r="L5" s="970"/>
      <c r="M5" s="28"/>
      <c r="N5" s="28"/>
      <c r="O5" s="25"/>
      <c r="P5" s="25"/>
      <c r="Q5" s="96"/>
      <c r="R5" s="98"/>
      <c r="S5" s="3"/>
      <c r="T5" s="3"/>
    </row>
    <row r="6" spans="1:21" s="4" customFormat="1" ht="16.5" customHeight="1">
      <c r="A6" s="980" t="s">
        <v>217</v>
      </c>
      <c r="B6" s="980"/>
      <c r="C6" s="171"/>
      <c r="D6" s="79"/>
      <c r="E6" s="79"/>
      <c r="F6" s="79"/>
      <c r="G6" s="79"/>
      <c r="H6" s="79"/>
      <c r="I6" s="79"/>
      <c r="J6" s="79"/>
      <c r="K6" s="79"/>
      <c r="L6" s="79"/>
      <c r="M6" s="79"/>
      <c r="N6" s="79"/>
      <c r="O6" s="25"/>
      <c r="P6" s="25"/>
      <c r="Q6" s="96"/>
      <c r="R6" s="98"/>
      <c r="S6" s="3"/>
      <c r="T6" s="3"/>
    </row>
    <row r="7" spans="1:21" s="7" customFormat="1" ht="39" customHeight="1">
      <c r="A7" s="895" t="s">
        <v>218</v>
      </c>
      <c r="B7" s="916" t="s">
        <v>15</v>
      </c>
      <c r="C7" s="918"/>
      <c r="D7" s="916" t="s">
        <v>204</v>
      </c>
      <c r="E7" s="917"/>
      <c r="F7" s="917"/>
      <c r="G7" s="918"/>
      <c r="H7" s="916" t="s">
        <v>219</v>
      </c>
      <c r="I7" s="918"/>
      <c r="J7" s="916" t="s">
        <v>206</v>
      </c>
      <c r="K7" s="917"/>
      <c r="L7" s="917"/>
      <c r="M7" s="34"/>
      <c r="N7" s="34"/>
      <c r="O7" s="34"/>
      <c r="P7" s="34"/>
      <c r="Q7" s="99"/>
      <c r="R7" s="100"/>
      <c r="S7" s="6"/>
      <c r="T7" s="6"/>
    </row>
    <row r="8" spans="1:21" s="7" customFormat="1" ht="76.5" customHeight="1">
      <c r="A8" s="895"/>
      <c r="B8" s="704" t="s">
        <v>208</v>
      </c>
      <c r="C8" s="704" t="s">
        <v>173</v>
      </c>
      <c r="D8" s="704" t="s">
        <v>26</v>
      </c>
      <c r="E8" s="704" t="s">
        <v>12</v>
      </c>
      <c r="F8" s="704" t="s">
        <v>27</v>
      </c>
      <c r="G8" s="704" t="s">
        <v>14</v>
      </c>
      <c r="H8" s="704" t="s">
        <v>209</v>
      </c>
      <c r="I8" s="704" t="s">
        <v>210</v>
      </c>
      <c r="J8" s="704" t="s">
        <v>16</v>
      </c>
      <c r="K8" s="704" t="s">
        <v>17</v>
      </c>
      <c r="L8" s="700" t="s">
        <v>18</v>
      </c>
      <c r="M8" s="34"/>
      <c r="N8" s="34"/>
      <c r="O8" s="34"/>
      <c r="P8" s="34"/>
      <c r="Q8" s="99"/>
      <c r="R8" s="100"/>
      <c r="S8" s="6"/>
      <c r="T8" s="6"/>
    </row>
    <row r="9" spans="1:21" s="170" customFormat="1" ht="27.75" customHeight="1">
      <c r="A9" s="644" t="s">
        <v>220</v>
      </c>
      <c r="B9" s="645">
        <v>57</v>
      </c>
      <c r="C9" s="646">
        <v>2.8</v>
      </c>
      <c r="D9" s="645">
        <v>44</v>
      </c>
      <c r="E9" s="645">
        <v>9</v>
      </c>
      <c r="F9" s="645">
        <v>2</v>
      </c>
      <c r="G9" s="645">
        <v>2</v>
      </c>
      <c r="H9" s="645">
        <v>33</v>
      </c>
      <c r="I9" s="645">
        <v>24</v>
      </c>
      <c r="J9" s="645">
        <v>2</v>
      </c>
      <c r="K9" s="645">
        <v>36</v>
      </c>
      <c r="L9" s="645">
        <v>19</v>
      </c>
      <c r="M9" s="34"/>
      <c r="N9" s="34"/>
      <c r="O9" s="34"/>
      <c r="P9" s="34"/>
      <c r="Q9" s="99"/>
      <c r="R9" s="168"/>
      <c r="S9" s="169"/>
      <c r="T9" s="169"/>
    </row>
    <row r="10" spans="1:21" s="7" customFormat="1" ht="27.75" customHeight="1">
      <c r="A10" s="83" t="s">
        <v>221</v>
      </c>
      <c r="B10" s="647">
        <v>72</v>
      </c>
      <c r="C10" s="648">
        <v>3.6</v>
      </c>
      <c r="D10" s="647">
        <v>45</v>
      </c>
      <c r="E10" s="647">
        <v>17</v>
      </c>
      <c r="F10" s="647">
        <v>9</v>
      </c>
      <c r="G10" s="647">
        <v>1</v>
      </c>
      <c r="H10" s="647">
        <v>46</v>
      </c>
      <c r="I10" s="647">
        <v>26</v>
      </c>
      <c r="J10" s="647">
        <v>17</v>
      </c>
      <c r="K10" s="647">
        <v>46</v>
      </c>
      <c r="L10" s="647">
        <v>9</v>
      </c>
      <c r="M10" s="34"/>
      <c r="N10" s="34"/>
      <c r="O10" s="34"/>
      <c r="P10" s="34"/>
      <c r="Q10" s="99"/>
      <c r="R10" s="100"/>
      <c r="S10" s="6"/>
      <c r="T10" s="6"/>
    </row>
    <row r="11" spans="1:21" s="7" customFormat="1" ht="27.75" customHeight="1">
      <c r="A11" s="649" t="s">
        <v>222</v>
      </c>
      <c r="B11" s="650">
        <v>519</v>
      </c>
      <c r="C11" s="651">
        <v>25.6</v>
      </c>
      <c r="D11" s="650">
        <v>247</v>
      </c>
      <c r="E11" s="650">
        <v>201</v>
      </c>
      <c r="F11" s="650">
        <v>40</v>
      </c>
      <c r="G11" s="650">
        <v>31</v>
      </c>
      <c r="H11" s="650">
        <v>441</v>
      </c>
      <c r="I11" s="650">
        <v>78</v>
      </c>
      <c r="J11" s="650">
        <v>298</v>
      </c>
      <c r="K11" s="650">
        <v>161</v>
      </c>
      <c r="L11" s="650">
        <v>60</v>
      </c>
      <c r="M11" s="34"/>
      <c r="N11" s="34"/>
      <c r="O11" s="34"/>
      <c r="P11" s="34"/>
      <c r="Q11" s="99"/>
      <c r="R11" s="100"/>
      <c r="S11" s="6"/>
      <c r="T11" s="6"/>
    </row>
    <row r="12" spans="1:21" s="7" customFormat="1" ht="27.75" customHeight="1">
      <c r="A12" s="83" t="s">
        <v>223</v>
      </c>
      <c r="B12" s="647">
        <v>742</v>
      </c>
      <c r="C12" s="648">
        <v>36.6</v>
      </c>
      <c r="D12" s="647">
        <v>380</v>
      </c>
      <c r="E12" s="647">
        <v>260</v>
      </c>
      <c r="F12" s="647">
        <v>56</v>
      </c>
      <c r="G12" s="647">
        <v>46</v>
      </c>
      <c r="H12" s="647">
        <v>606</v>
      </c>
      <c r="I12" s="647">
        <v>136</v>
      </c>
      <c r="J12" s="647">
        <v>355</v>
      </c>
      <c r="K12" s="647">
        <v>250</v>
      </c>
      <c r="L12" s="647">
        <v>137</v>
      </c>
      <c r="M12" s="34"/>
      <c r="N12" s="34"/>
      <c r="O12" s="34"/>
      <c r="P12" s="34"/>
      <c r="Q12" s="99"/>
      <c r="R12" s="100"/>
      <c r="S12" s="6"/>
      <c r="T12" s="6"/>
    </row>
    <row r="13" spans="1:21" s="7" customFormat="1" ht="27.75" customHeight="1">
      <c r="A13" s="649" t="s">
        <v>224</v>
      </c>
      <c r="B13" s="650">
        <v>331</v>
      </c>
      <c r="C13" s="651">
        <v>16.3</v>
      </c>
      <c r="D13" s="650">
        <v>155</v>
      </c>
      <c r="E13" s="650">
        <v>129</v>
      </c>
      <c r="F13" s="650">
        <v>23</v>
      </c>
      <c r="G13" s="650">
        <v>24</v>
      </c>
      <c r="H13" s="650">
        <v>256</v>
      </c>
      <c r="I13" s="650">
        <v>75</v>
      </c>
      <c r="J13" s="650">
        <v>177</v>
      </c>
      <c r="K13" s="650">
        <v>76</v>
      </c>
      <c r="L13" s="650">
        <v>78</v>
      </c>
      <c r="M13" s="34"/>
      <c r="N13" s="34"/>
      <c r="O13" s="34"/>
      <c r="P13" s="34"/>
      <c r="Q13" s="99"/>
      <c r="R13" s="100"/>
      <c r="S13" s="6"/>
      <c r="T13" s="6"/>
    </row>
    <row r="14" spans="1:21" s="7" customFormat="1" ht="27.75" customHeight="1">
      <c r="A14" s="83" t="s">
        <v>225</v>
      </c>
      <c r="B14" s="647">
        <v>165</v>
      </c>
      <c r="C14" s="648">
        <v>8.1</v>
      </c>
      <c r="D14" s="647">
        <v>74</v>
      </c>
      <c r="E14" s="647">
        <v>58</v>
      </c>
      <c r="F14" s="647">
        <v>16</v>
      </c>
      <c r="G14" s="647">
        <v>17</v>
      </c>
      <c r="H14" s="647">
        <v>129</v>
      </c>
      <c r="I14" s="647">
        <v>36</v>
      </c>
      <c r="J14" s="647">
        <v>71</v>
      </c>
      <c r="K14" s="647">
        <v>44</v>
      </c>
      <c r="L14" s="647">
        <v>50</v>
      </c>
      <c r="M14" s="34"/>
      <c r="N14" s="34"/>
      <c r="O14" s="34"/>
      <c r="P14" s="34"/>
      <c r="Q14" s="99"/>
      <c r="R14" s="100"/>
      <c r="S14" s="6"/>
      <c r="T14" s="6"/>
    </row>
    <row r="15" spans="1:21" s="7" customFormat="1" ht="27.75" customHeight="1">
      <c r="A15" s="649" t="s">
        <v>226</v>
      </c>
      <c r="B15" s="650">
        <v>88</v>
      </c>
      <c r="C15" s="651">
        <v>4.3</v>
      </c>
      <c r="D15" s="650">
        <v>52</v>
      </c>
      <c r="E15" s="650">
        <v>22</v>
      </c>
      <c r="F15" s="650">
        <v>7</v>
      </c>
      <c r="G15" s="650">
        <v>7</v>
      </c>
      <c r="H15" s="650">
        <v>68</v>
      </c>
      <c r="I15" s="650">
        <v>20</v>
      </c>
      <c r="J15" s="650">
        <v>38</v>
      </c>
      <c r="K15" s="650">
        <v>22</v>
      </c>
      <c r="L15" s="650">
        <v>28</v>
      </c>
      <c r="M15" s="34"/>
      <c r="N15" s="34"/>
      <c r="O15" s="34"/>
      <c r="P15" s="34"/>
      <c r="Q15" s="99"/>
      <c r="R15" s="100"/>
      <c r="S15" s="6"/>
      <c r="T15" s="6"/>
    </row>
    <row r="16" spans="1:21" s="7" customFormat="1" ht="27.75" customHeight="1">
      <c r="A16" s="83" t="s">
        <v>227</v>
      </c>
      <c r="B16" s="647">
        <v>32</v>
      </c>
      <c r="C16" s="648">
        <v>1.6</v>
      </c>
      <c r="D16" s="647">
        <v>19</v>
      </c>
      <c r="E16" s="647">
        <v>12</v>
      </c>
      <c r="F16" s="647">
        <v>1</v>
      </c>
      <c r="G16" s="647">
        <v>0</v>
      </c>
      <c r="H16" s="647">
        <v>23</v>
      </c>
      <c r="I16" s="647">
        <v>9</v>
      </c>
      <c r="J16" s="647">
        <v>13</v>
      </c>
      <c r="K16" s="647">
        <v>9</v>
      </c>
      <c r="L16" s="647">
        <v>10</v>
      </c>
      <c r="M16" s="34"/>
      <c r="N16" s="34"/>
      <c r="O16" s="34"/>
      <c r="P16" s="34"/>
      <c r="Q16" s="99"/>
      <c r="R16" s="100"/>
      <c r="S16" s="6"/>
      <c r="T16" s="6"/>
    </row>
    <row r="17" spans="1:20" s="11" customFormat="1" ht="27.75" customHeight="1">
      <c r="A17" s="652" t="s">
        <v>228</v>
      </c>
      <c r="B17" s="653">
        <v>20</v>
      </c>
      <c r="C17" s="651">
        <v>1</v>
      </c>
      <c r="D17" s="653">
        <v>10</v>
      </c>
      <c r="E17" s="653">
        <v>6</v>
      </c>
      <c r="F17" s="653">
        <v>0</v>
      </c>
      <c r="G17" s="653">
        <v>4</v>
      </c>
      <c r="H17" s="653">
        <v>13</v>
      </c>
      <c r="I17" s="653">
        <v>7</v>
      </c>
      <c r="J17" s="653">
        <v>2</v>
      </c>
      <c r="K17" s="653">
        <v>8</v>
      </c>
      <c r="L17" s="653">
        <v>10</v>
      </c>
      <c r="M17" s="174"/>
      <c r="N17" s="174"/>
      <c r="O17" s="173"/>
      <c r="P17" s="174"/>
      <c r="Q17" s="104"/>
      <c r="R17" s="105"/>
      <c r="S17" s="106"/>
      <c r="T17" s="106"/>
    </row>
    <row r="18" spans="1:20" s="7" customFormat="1" ht="23.25" customHeight="1">
      <c r="A18" s="83" t="s">
        <v>229</v>
      </c>
      <c r="B18" s="647">
        <v>0</v>
      </c>
      <c r="C18" s="654">
        <v>0</v>
      </c>
      <c r="D18" s="647">
        <v>0</v>
      </c>
      <c r="E18" s="647">
        <v>0</v>
      </c>
      <c r="F18" s="647">
        <v>0</v>
      </c>
      <c r="G18" s="647">
        <v>0</v>
      </c>
      <c r="H18" s="647">
        <v>0</v>
      </c>
      <c r="I18" s="647">
        <v>0</v>
      </c>
      <c r="J18" s="647">
        <v>0</v>
      </c>
      <c r="K18" s="647">
        <v>0</v>
      </c>
      <c r="L18" s="647">
        <v>0</v>
      </c>
      <c r="M18" s="34"/>
      <c r="N18" s="34"/>
      <c r="O18" s="34"/>
      <c r="P18" s="34"/>
      <c r="Q18" s="99"/>
      <c r="R18" s="100"/>
      <c r="S18" s="6"/>
      <c r="T18" s="6"/>
    </row>
    <row r="19" spans="1:20" s="11" customFormat="1" ht="23.25" customHeight="1">
      <c r="A19" s="701" t="s">
        <v>40</v>
      </c>
      <c r="B19" s="179">
        <f t="shared" ref="B19:L19" si="0">SUM(B9:B18)</f>
        <v>2026</v>
      </c>
      <c r="C19" s="179">
        <f t="shared" si="0"/>
        <v>99.899999999999977</v>
      </c>
      <c r="D19" s="179">
        <f t="shared" si="0"/>
        <v>1026</v>
      </c>
      <c r="E19" s="179">
        <f t="shared" si="0"/>
        <v>714</v>
      </c>
      <c r="F19" s="179">
        <f t="shared" si="0"/>
        <v>154</v>
      </c>
      <c r="G19" s="179">
        <f t="shared" si="0"/>
        <v>132</v>
      </c>
      <c r="H19" s="179">
        <f t="shared" si="0"/>
        <v>1615</v>
      </c>
      <c r="I19" s="179">
        <f t="shared" si="0"/>
        <v>411</v>
      </c>
      <c r="J19" s="179">
        <f t="shared" si="0"/>
        <v>973</v>
      </c>
      <c r="K19" s="179">
        <f t="shared" si="0"/>
        <v>652</v>
      </c>
      <c r="L19" s="179">
        <f t="shared" si="0"/>
        <v>401</v>
      </c>
      <c r="M19" s="174"/>
      <c r="N19" s="174"/>
      <c r="O19" s="173"/>
      <c r="P19" s="174"/>
      <c r="Q19" s="104"/>
      <c r="R19" s="105"/>
      <c r="S19" s="106"/>
      <c r="T19" s="106"/>
    </row>
    <row r="20" spans="1:20" s="11" customFormat="1" ht="6.75" customHeight="1">
      <c r="A20" s="180"/>
      <c r="B20" s="180"/>
      <c r="C20" s="180"/>
      <c r="D20" s="91"/>
      <c r="E20" s="91"/>
      <c r="F20" s="91"/>
      <c r="G20" s="91"/>
      <c r="H20" s="91"/>
      <c r="I20" s="113"/>
      <c r="J20" s="91"/>
      <c r="K20" s="91"/>
      <c r="L20" s="91"/>
      <c r="M20" s="91"/>
      <c r="N20" s="91"/>
      <c r="O20" s="173"/>
      <c r="P20" s="174"/>
      <c r="Q20" s="104"/>
      <c r="R20" s="105"/>
      <c r="S20" s="106"/>
      <c r="T20" s="106"/>
    </row>
    <row r="21" spans="1:20" s="10" customFormat="1" ht="15" customHeight="1">
      <c r="A21" s="968" t="s">
        <v>19</v>
      </c>
      <c r="B21" s="968"/>
      <c r="C21" s="42"/>
      <c r="D21" s="703"/>
      <c r="E21" s="703"/>
      <c r="F21" s="703"/>
      <c r="G21" s="703"/>
      <c r="H21" s="969" t="s">
        <v>20</v>
      </c>
      <c r="I21" s="969"/>
      <c r="J21" s="969"/>
      <c r="K21" s="969"/>
      <c r="L21" s="969"/>
      <c r="M21" s="42"/>
      <c r="N21" s="42"/>
      <c r="O21" s="703"/>
      <c r="P21" s="42"/>
      <c r="Q21" s="102"/>
      <c r="R21" s="103"/>
      <c r="S21" s="8"/>
      <c r="T21" s="8"/>
    </row>
  </sheetData>
  <mergeCells count="11">
    <mergeCell ref="A21:B21"/>
    <mergeCell ref="H21:L21"/>
    <mergeCell ref="A3:L3"/>
    <mergeCell ref="A4:L4"/>
    <mergeCell ref="A5:L5"/>
    <mergeCell ref="A6:B6"/>
    <mergeCell ref="A7:A8"/>
    <mergeCell ref="B7:C7"/>
    <mergeCell ref="D7:G7"/>
    <mergeCell ref="H7:I7"/>
    <mergeCell ref="J7:L7"/>
  </mergeCells>
  <printOptions horizontalCentered="1" verticalCentered="1"/>
  <pageMargins left="0.17" right="0.28000000000000003" top="0.53" bottom="0.51" header="0.511811023622047" footer="0.511811023622047"/>
  <pageSetup paperSize="9" scale="9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5"/>
  <sheetViews>
    <sheetView rightToLeft="1" view="pageBreakPreview" zoomScale="115" zoomScaleNormal="115" zoomScaleSheetLayoutView="115" workbookViewId="0">
      <selection activeCell="L4" sqref="L4"/>
    </sheetView>
  </sheetViews>
  <sheetFormatPr defaultColWidth="9.140625" defaultRowHeight="35.1" customHeight="1"/>
  <cols>
    <col min="1" max="1" width="14.28515625" style="58" customWidth="1"/>
    <col min="2" max="11" width="12.28515625" style="58" customWidth="1"/>
    <col min="12" max="17" width="9.140625" style="58"/>
    <col min="18" max="18" width="9.140625" style="59"/>
    <col min="19" max="19" width="9.140625" style="60"/>
    <col min="20" max="20" width="9.140625" style="492"/>
    <col min="21" max="16384" width="9.140625" style="12"/>
  </cols>
  <sheetData>
    <row r="1" spans="1:20" ht="8.25" customHeight="1"/>
    <row r="2" spans="1:20" ht="8.25" customHeight="1"/>
    <row r="3" spans="1:20" ht="33" customHeight="1"/>
    <row r="4" spans="1:20" s="13" customFormat="1" ht="24.95" customHeight="1">
      <c r="A4" s="61" t="s">
        <v>69</v>
      </c>
      <c r="B4" s="61"/>
      <c r="C4" s="61"/>
      <c r="D4" s="61"/>
      <c r="E4" s="61"/>
      <c r="F4" s="61"/>
      <c r="G4" s="61"/>
      <c r="H4" s="61"/>
      <c r="I4" s="61"/>
      <c r="J4" s="61"/>
      <c r="K4" s="61"/>
      <c r="L4" s="55"/>
      <c r="M4" s="55"/>
      <c r="N4" s="55"/>
      <c r="O4" s="55"/>
      <c r="P4" s="55"/>
      <c r="Q4" s="55"/>
      <c r="R4" s="56"/>
      <c r="S4" s="57"/>
      <c r="T4" s="493"/>
    </row>
    <row r="5" spans="1:20" s="14" customFormat="1" ht="15" customHeight="1">
      <c r="A5" s="61" t="s">
        <v>70</v>
      </c>
      <c r="B5" s="61"/>
      <c r="C5" s="61"/>
      <c r="D5" s="61"/>
      <c r="E5" s="61"/>
      <c r="F5" s="61"/>
      <c r="G5" s="61"/>
      <c r="H5" s="61"/>
      <c r="I5" s="61"/>
      <c r="J5" s="61"/>
      <c r="K5" s="61"/>
      <c r="L5" s="55"/>
      <c r="M5" s="55"/>
      <c r="N5" s="55"/>
      <c r="O5" s="55"/>
      <c r="P5" s="55"/>
      <c r="Q5" s="55"/>
      <c r="R5" s="56"/>
      <c r="S5" s="57"/>
      <c r="T5" s="493"/>
    </row>
    <row r="6" spans="1:20" s="14" customFormat="1" ht="24.95" customHeight="1">
      <c r="A6" s="61" t="s">
        <v>701</v>
      </c>
      <c r="B6" s="61"/>
      <c r="C6" s="61"/>
      <c r="D6" s="61"/>
      <c r="E6" s="61"/>
      <c r="F6" s="61"/>
      <c r="G6" s="61"/>
      <c r="H6" s="61"/>
      <c r="I6" s="61"/>
      <c r="J6" s="61"/>
      <c r="K6" s="61"/>
      <c r="L6" s="55"/>
      <c r="M6" s="55"/>
      <c r="N6" s="55"/>
      <c r="O6" s="55"/>
      <c r="P6" s="55"/>
      <c r="Q6" s="55"/>
      <c r="R6" s="56"/>
      <c r="S6" s="57"/>
      <c r="T6" s="493"/>
    </row>
    <row r="7" spans="1:20" s="14" customFormat="1" ht="9.75" customHeight="1">
      <c r="A7" s="55"/>
      <c r="B7" s="55"/>
      <c r="C7" s="55"/>
      <c r="D7" s="55"/>
      <c r="E7" s="55"/>
      <c r="F7" s="55"/>
      <c r="G7" s="55"/>
      <c r="H7" s="55"/>
      <c r="I7" s="55"/>
      <c r="J7" s="55"/>
      <c r="K7" s="55"/>
      <c r="L7" s="55"/>
      <c r="M7" s="55"/>
      <c r="N7" s="55"/>
      <c r="O7" s="55"/>
      <c r="P7" s="55"/>
      <c r="Q7" s="55"/>
      <c r="R7" s="56"/>
      <c r="S7" s="57"/>
      <c r="T7" s="493"/>
    </row>
    <row r="8" spans="1:20" s="14" customFormat="1" ht="24.95" customHeight="1">
      <c r="A8" s="982" t="s">
        <v>71</v>
      </c>
      <c r="B8" s="982"/>
      <c r="C8" s="982"/>
      <c r="D8" s="55"/>
      <c r="E8" s="55"/>
      <c r="F8" s="55"/>
      <c r="G8" s="55"/>
      <c r="H8" s="55"/>
      <c r="I8" s="55"/>
      <c r="J8" s="55"/>
      <c r="K8" s="55"/>
      <c r="L8" s="55"/>
      <c r="M8" s="55"/>
      <c r="N8" s="55"/>
      <c r="O8" s="55"/>
      <c r="P8" s="55"/>
      <c r="Q8" s="55"/>
      <c r="R8" s="56"/>
      <c r="S8" s="57"/>
      <c r="T8" s="493"/>
    </row>
    <row r="9" spans="1:20" s="15" customFormat="1" ht="45" customHeight="1">
      <c r="A9" s="62"/>
      <c r="B9" s="63" t="s">
        <v>682</v>
      </c>
      <c r="C9" s="63"/>
      <c r="D9" s="63"/>
      <c r="E9" s="63"/>
      <c r="F9" s="63"/>
      <c r="G9" s="63" t="s">
        <v>683</v>
      </c>
      <c r="H9" s="63"/>
      <c r="I9" s="63"/>
      <c r="J9" s="63"/>
      <c r="K9" s="64"/>
      <c r="L9" s="58"/>
      <c r="M9" s="58"/>
      <c r="N9" s="58"/>
      <c r="O9" s="58"/>
      <c r="P9" s="58"/>
      <c r="Q9" s="58"/>
      <c r="R9" s="59"/>
      <c r="S9" s="60"/>
      <c r="T9" s="492"/>
    </row>
    <row r="10" spans="1:20" s="16" customFormat="1" ht="33.75" customHeight="1">
      <c r="A10" s="65" t="s">
        <v>72</v>
      </c>
      <c r="B10" s="983" t="s">
        <v>684</v>
      </c>
      <c r="C10" s="983" t="s">
        <v>73</v>
      </c>
      <c r="D10" s="63" t="s">
        <v>74</v>
      </c>
      <c r="E10" s="63"/>
      <c r="F10" s="63"/>
      <c r="G10" s="983" t="s">
        <v>684</v>
      </c>
      <c r="H10" s="983" t="s">
        <v>73</v>
      </c>
      <c r="I10" s="63" t="s">
        <v>74</v>
      </c>
      <c r="J10" s="63"/>
      <c r="K10" s="64"/>
      <c r="L10" s="58"/>
      <c r="M10" s="58"/>
      <c r="N10" s="58"/>
      <c r="O10" s="58"/>
      <c r="P10" s="58"/>
      <c r="Q10" s="58"/>
      <c r="R10" s="59"/>
      <c r="S10" s="60"/>
      <c r="T10" s="492"/>
    </row>
    <row r="11" spans="1:20" s="16" customFormat="1" ht="22.5" customHeight="1">
      <c r="A11" s="65" t="s">
        <v>75</v>
      </c>
      <c r="B11" s="984"/>
      <c r="C11" s="984"/>
      <c r="D11" s="494" t="s">
        <v>76</v>
      </c>
      <c r="E11" s="494" t="s">
        <v>77</v>
      </c>
      <c r="F11" s="494" t="s">
        <v>78</v>
      </c>
      <c r="G11" s="984"/>
      <c r="H11" s="984"/>
      <c r="I11" s="494" t="s">
        <v>76</v>
      </c>
      <c r="J11" s="494" t="s">
        <v>77</v>
      </c>
      <c r="K11" s="495" t="s">
        <v>78</v>
      </c>
      <c r="L11" s="58"/>
      <c r="M11" s="58"/>
      <c r="N11" s="58"/>
      <c r="O11" s="58"/>
      <c r="P11" s="58"/>
      <c r="Q11" s="58"/>
      <c r="R11" s="59"/>
      <c r="S11" s="60"/>
      <c r="T11" s="492"/>
    </row>
    <row r="12" spans="1:20" s="16" customFormat="1" ht="45" customHeight="1">
      <c r="A12" s="66"/>
      <c r="B12" s="985"/>
      <c r="C12" s="985"/>
      <c r="D12" s="496" t="s">
        <v>79</v>
      </c>
      <c r="E12" s="496" t="s">
        <v>80</v>
      </c>
      <c r="F12" s="496" t="s">
        <v>41</v>
      </c>
      <c r="G12" s="985"/>
      <c r="H12" s="985"/>
      <c r="I12" s="496" t="s">
        <v>79</v>
      </c>
      <c r="J12" s="496" t="s">
        <v>80</v>
      </c>
      <c r="K12" s="497" t="s">
        <v>41</v>
      </c>
      <c r="L12" s="58"/>
      <c r="M12" s="58"/>
      <c r="N12" s="58"/>
      <c r="O12" s="58"/>
      <c r="P12" s="58"/>
      <c r="Q12" s="58"/>
      <c r="R12" s="59"/>
      <c r="S12" s="60"/>
      <c r="T12" s="492"/>
    </row>
    <row r="13" spans="1:20" s="17" customFormat="1" ht="63" customHeight="1">
      <c r="A13" s="705">
        <v>2017</v>
      </c>
      <c r="B13" s="706">
        <v>420</v>
      </c>
      <c r="C13" s="706">
        <v>7</v>
      </c>
      <c r="D13" s="706">
        <v>15</v>
      </c>
      <c r="E13" s="706">
        <v>53</v>
      </c>
      <c r="F13" s="705">
        <v>68</v>
      </c>
      <c r="G13" s="706">
        <v>140</v>
      </c>
      <c r="H13" s="706">
        <v>3</v>
      </c>
      <c r="I13" s="706">
        <v>11</v>
      </c>
      <c r="J13" s="706">
        <v>10</v>
      </c>
      <c r="K13" s="705">
        <v>21</v>
      </c>
      <c r="L13" s="67"/>
      <c r="M13" s="67"/>
      <c r="N13" s="67"/>
      <c r="O13" s="67"/>
      <c r="P13" s="67"/>
      <c r="Q13" s="67"/>
      <c r="R13" s="68"/>
      <c r="S13" s="69"/>
      <c r="T13" s="498"/>
    </row>
    <row r="14" spans="1:20" s="18" customFormat="1" ht="63" customHeight="1">
      <c r="A14" s="70">
        <v>2018</v>
      </c>
      <c r="B14" s="71">
        <v>322</v>
      </c>
      <c r="C14" s="71">
        <v>0</v>
      </c>
      <c r="D14" s="71">
        <v>2</v>
      </c>
      <c r="E14" s="71">
        <v>12</v>
      </c>
      <c r="F14" s="70">
        <v>14</v>
      </c>
      <c r="G14" s="71">
        <v>71</v>
      </c>
      <c r="H14" s="71">
        <v>3</v>
      </c>
      <c r="I14" s="71">
        <v>5</v>
      </c>
      <c r="J14" s="71">
        <v>4</v>
      </c>
      <c r="K14" s="70">
        <v>9</v>
      </c>
      <c r="L14" s="67"/>
      <c r="M14" s="67"/>
      <c r="N14" s="67"/>
      <c r="O14" s="67"/>
      <c r="P14" s="67"/>
      <c r="Q14" s="67"/>
      <c r="R14" s="72"/>
      <c r="S14" s="73"/>
      <c r="T14" s="499"/>
    </row>
    <row r="15" spans="1:20" s="711" customFormat="1" ht="63" customHeight="1">
      <c r="A15" s="74">
        <v>2019</v>
      </c>
      <c r="B15" s="75">
        <v>329</v>
      </c>
      <c r="C15" s="75">
        <v>5</v>
      </c>
      <c r="D15" s="75">
        <v>10</v>
      </c>
      <c r="E15" s="75">
        <v>1</v>
      </c>
      <c r="F15" s="74">
        <v>11</v>
      </c>
      <c r="G15" s="75">
        <v>156</v>
      </c>
      <c r="H15" s="75">
        <v>4</v>
      </c>
      <c r="I15" s="75">
        <v>19</v>
      </c>
      <c r="J15" s="75">
        <v>6</v>
      </c>
      <c r="K15" s="74">
        <v>25</v>
      </c>
      <c r="L15" s="707"/>
      <c r="M15" s="707"/>
      <c r="N15" s="707"/>
      <c r="O15" s="707"/>
      <c r="P15" s="707"/>
      <c r="Q15" s="707"/>
      <c r="R15" s="708"/>
      <c r="S15" s="709"/>
      <c r="T15" s="710"/>
    </row>
    <row r="16" spans="1:20" s="16" customFormat="1" ht="9" customHeight="1">
      <c r="A16" s="76"/>
      <c r="B16" s="77"/>
      <c r="C16" s="77"/>
      <c r="D16" s="77"/>
      <c r="E16" s="77"/>
      <c r="F16" s="78"/>
      <c r="G16" s="77"/>
      <c r="H16" s="77"/>
      <c r="I16" s="77"/>
      <c r="J16" s="77"/>
      <c r="K16" s="78"/>
      <c r="L16" s="58"/>
      <c r="M16" s="58"/>
      <c r="N16" s="58"/>
      <c r="O16" s="58"/>
      <c r="P16" s="58"/>
      <c r="Q16" s="58"/>
      <c r="R16" s="59"/>
      <c r="S16" s="60"/>
      <c r="T16" s="492"/>
    </row>
    <row r="17" spans="1:20" s="19" customFormat="1" ht="15" customHeight="1">
      <c r="A17" s="986" t="s">
        <v>81</v>
      </c>
      <c r="B17" s="986"/>
      <c r="C17" s="986"/>
      <c r="D17" s="51"/>
      <c r="E17" s="51"/>
      <c r="F17" s="51"/>
      <c r="G17" s="51"/>
      <c r="H17" s="51"/>
      <c r="I17" s="981" t="s">
        <v>82</v>
      </c>
      <c r="J17" s="981"/>
      <c r="K17" s="981"/>
      <c r="L17" s="51"/>
      <c r="M17" s="51"/>
      <c r="N17" s="51"/>
      <c r="O17" s="51"/>
      <c r="P17" s="51"/>
      <c r="Q17" s="51"/>
      <c r="R17" s="53"/>
      <c r="S17" s="54"/>
      <c r="T17" s="500"/>
    </row>
    <row r="18" spans="1:20" s="16" customFormat="1" ht="35.1" customHeight="1">
      <c r="A18" s="58"/>
      <c r="B18" s="58"/>
      <c r="C18" s="58"/>
      <c r="D18" s="58"/>
      <c r="E18" s="58"/>
      <c r="F18" s="58"/>
      <c r="G18" s="58"/>
      <c r="H18" s="58"/>
      <c r="I18" s="58"/>
      <c r="J18" s="58"/>
      <c r="K18" s="58"/>
      <c r="L18" s="58"/>
      <c r="M18" s="58"/>
      <c r="N18" s="58"/>
      <c r="O18" s="58"/>
      <c r="P18" s="58"/>
      <c r="Q18" s="58"/>
      <c r="R18" s="59"/>
      <c r="S18" s="60"/>
      <c r="T18" s="492"/>
    </row>
    <row r="19" spans="1:20" s="16" customFormat="1" ht="35.1" customHeight="1">
      <c r="A19" s="58"/>
      <c r="B19" s="58"/>
      <c r="C19" s="58"/>
      <c r="D19" s="58"/>
      <c r="E19" s="58"/>
      <c r="F19" s="58"/>
      <c r="G19" s="58"/>
      <c r="H19" s="58"/>
      <c r="I19" s="58"/>
      <c r="J19" s="58"/>
      <c r="K19" s="58"/>
      <c r="L19" s="58"/>
      <c r="M19" s="58"/>
      <c r="N19" s="58"/>
      <c r="O19" s="58"/>
      <c r="P19" s="58"/>
      <c r="Q19" s="58"/>
      <c r="R19" s="59"/>
      <c r="S19" s="60"/>
      <c r="T19" s="492"/>
    </row>
    <row r="20" spans="1:20" s="16" customFormat="1" ht="35.1" customHeight="1">
      <c r="A20" s="58"/>
      <c r="B20" s="58"/>
      <c r="C20" s="58"/>
      <c r="D20" s="58"/>
      <c r="E20" s="58"/>
      <c r="F20" s="58"/>
      <c r="G20" s="58"/>
      <c r="H20" s="58"/>
      <c r="I20" s="58"/>
      <c r="J20" s="58"/>
      <c r="K20" s="58"/>
      <c r="L20" s="58"/>
      <c r="M20" s="58"/>
      <c r="N20" s="58"/>
      <c r="O20" s="58"/>
      <c r="P20" s="58"/>
      <c r="Q20" s="58"/>
      <c r="R20" s="59"/>
      <c r="S20" s="60"/>
      <c r="T20" s="492"/>
    </row>
    <row r="21" spans="1:20" s="16" customFormat="1" ht="35.1" customHeight="1">
      <c r="A21" s="58"/>
      <c r="B21" s="58"/>
      <c r="C21" s="58"/>
      <c r="D21" s="58"/>
      <c r="E21" s="58"/>
      <c r="F21" s="58"/>
      <c r="G21" s="58"/>
      <c r="H21" s="58"/>
      <c r="I21" s="58"/>
      <c r="J21" s="58"/>
      <c r="K21" s="58"/>
      <c r="L21" s="58"/>
      <c r="M21" s="58"/>
      <c r="N21" s="58"/>
      <c r="O21" s="58"/>
      <c r="P21" s="58"/>
      <c r="Q21" s="58"/>
      <c r="R21" s="59"/>
      <c r="S21" s="60"/>
      <c r="T21" s="492"/>
    </row>
    <row r="22" spans="1:20" s="16" customFormat="1" ht="35.1" customHeight="1">
      <c r="A22" s="58"/>
      <c r="B22" s="58"/>
      <c r="C22" s="58"/>
      <c r="D22" s="58"/>
      <c r="E22" s="58"/>
      <c r="F22" s="58"/>
      <c r="G22" s="58"/>
      <c r="H22" s="58"/>
      <c r="I22" s="58"/>
      <c r="J22" s="58"/>
      <c r="K22" s="58"/>
      <c r="L22" s="58"/>
      <c r="M22" s="58"/>
      <c r="N22" s="58"/>
      <c r="O22" s="58"/>
      <c r="P22" s="58"/>
      <c r="Q22" s="58"/>
      <c r="R22" s="59"/>
      <c r="S22" s="60"/>
      <c r="T22" s="492"/>
    </row>
    <row r="23" spans="1:20" s="16" customFormat="1" ht="35.1" customHeight="1">
      <c r="A23" s="58"/>
      <c r="B23" s="58"/>
      <c r="C23" s="58"/>
      <c r="D23" s="58"/>
      <c r="E23" s="58"/>
      <c r="F23" s="58"/>
      <c r="G23" s="58"/>
      <c r="H23" s="58"/>
      <c r="I23" s="58"/>
      <c r="J23" s="58"/>
      <c r="K23" s="58"/>
      <c r="L23" s="58"/>
      <c r="M23" s="58"/>
      <c r="N23" s="58"/>
      <c r="O23" s="58"/>
      <c r="P23" s="58"/>
      <c r="Q23" s="58"/>
      <c r="R23" s="59"/>
      <c r="S23" s="60"/>
      <c r="T23" s="492"/>
    </row>
    <row r="24" spans="1:20" s="16" customFormat="1" ht="35.1" customHeight="1">
      <c r="A24" s="58"/>
      <c r="B24" s="58"/>
      <c r="C24" s="58"/>
      <c r="D24" s="58"/>
      <c r="E24" s="58"/>
      <c r="F24" s="58"/>
      <c r="G24" s="58"/>
      <c r="H24" s="58"/>
      <c r="I24" s="58"/>
      <c r="J24" s="58"/>
      <c r="K24" s="58"/>
      <c r="L24" s="58"/>
      <c r="M24" s="58"/>
      <c r="N24" s="58"/>
      <c r="O24" s="58"/>
      <c r="P24" s="58"/>
      <c r="Q24" s="58"/>
      <c r="R24" s="59"/>
      <c r="S24" s="60"/>
      <c r="T24" s="492"/>
    </row>
    <row r="25" spans="1:20" s="16" customFormat="1" ht="35.1" customHeight="1">
      <c r="A25" s="58"/>
      <c r="B25" s="58"/>
      <c r="C25" s="58"/>
      <c r="D25" s="58"/>
      <c r="E25" s="58"/>
      <c r="F25" s="58"/>
      <c r="G25" s="58"/>
      <c r="H25" s="58"/>
      <c r="I25" s="58"/>
      <c r="J25" s="58"/>
      <c r="K25" s="58"/>
      <c r="L25" s="58"/>
      <c r="M25" s="58"/>
      <c r="N25" s="58"/>
      <c r="O25" s="58"/>
      <c r="P25" s="58"/>
      <c r="Q25" s="58"/>
      <c r="R25" s="59"/>
      <c r="S25" s="60"/>
      <c r="T25" s="492"/>
    </row>
    <row r="26" spans="1:20" s="16" customFormat="1" ht="35.1" customHeight="1">
      <c r="A26" s="58"/>
      <c r="B26" s="58"/>
      <c r="C26" s="58"/>
      <c r="D26" s="58"/>
      <c r="E26" s="58"/>
      <c r="F26" s="58"/>
      <c r="G26" s="58"/>
      <c r="H26" s="58"/>
      <c r="I26" s="58"/>
      <c r="J26" s="58"/>
      <c r="K26" s="58"/>
      <c r="L26" s="58"/>
      <c r="M26" s="58"/>
      <c r="N26" s="58"/>
      <c r="O26" s="58"/>
      <c r="P26" s="58"/>
      <c r="Q26" s="58"/>
      <c r="R26" s="59"/>
      <c r="S26" s="60"/>
      <c r="T26" s="492"/>
    </row>
    <row r="27" spans="1:20" s="16" customFormat="1" ht="35.1" customHeight="1">
      <c r="A27" s="58"/>
      <c r="B27" s="58"/>
      <c r="C27" s="58"/>
      <c r="D27" s="58"/>
      <c r="E27" s="58"/>
      <c r="F27" s="58"/>
      <c r="G27" s="58"/>
      <c r="H27" s="58"/>
      <c r="I27" s="58"/>
      <c r="J27" s="58"/>
      <c r="K27" s="58"/>
      <c r="L27" s="58"/>
      <c r="M27" s="58"/>
      <c r="N27" s="58"/>
      <c r="O27" s="58"/>
      <c r="P27" s="58"/>
      <c r="Q27" s="58"/>
      <c r="R27" s="59"/>
      <c r="S27" s="60"/>
      <c r="T27" s="492"/>
    </row>
    <row r="28" spans="1:20" s="16" customFormat="1" ht="35.1" customHeight="1">
      <c r="A28" s="58"/>
      <c r="B28" s="58"/>
      <c r="C28" s="58"/>
      <c r="D28" s="58"/>
      <c r="E28" s="58"/>
      <c r="F28" s="58"/>
      <c r="G28" s="58"/>
      <c r="H28" s="58"/>
      <c r="I28" s="58"/>
      <c r="J28" s="58"/>
      <c r="K28" s="58"/>
      <c r="L28" s="58"/>
      <c r="M28" s="58"/>
      <c r="N28" s="58"/>
      <c r="O28" s="58"/>
      <c r="P28" s="58"/>
      <c r="Q28" s="58"/>
      <c r="R28" s="59"/>
      <c r="S28" s="60"/>
      <c r="T28" s="492"/>
    </row>
    <row r="29" spans="1:20" s="16" customFormat="1" ht="35.1" customHeight="1">
      <c r="A29" s="58"/>
      <c r="B29" s="58"/>
      <c r="C29" s="58"/>
      <c r="D29" s="58"/>
      <c r="E29" s="58"/>
      <c r="F29" s="58"/>
      <c r="G29" s="58"/>
      <c r="H29" s="58"/>
      <c r="I29" s="58"/>
      <c r="J29" s="58"/>
      <c r="K29" s="58"/>
      <c r="L29" s="58"/>
      <c r="M29" s="58"/>
      <c r="N29" s="58"/>
      <c r="O29" s="58"/>
      <c r="P29" s="58"/>
      <c r="Q29" s="58"/>
      <c r="R29" s="59"/>
      <c r="S29" s="60"/>
      <c r="T29" s="492"/>
    </row>
    <row r="30" spans="1:20" s="16" customFormat="1" ht="35.1" customHeight="1">
      <c r="A30" s="58"/>
      <c r="B30" s="58"/>
      <c r="C30" s="58"/>
      <c r="D30" s="58"/>
      <c r="E30" s="58"/>
      <c r="F30" s="58"/>
      <c r="G30" s="58"/>
      <c r="H30" s="58"/>
      <c r="I30" s="58"/>
      <c r="J30" s="58"/>
      <c r="K30" s="58"/>
      <c r="L30" s="58"/>
      <c r="M30" s="58"/>
      <c r="N30" s="58"/>
      <c r="O30" s="58"/>
      <c r="P30" s="58"/>
      <c r="Q30" s="58"/>
      <c r="R30" s="59"/>
      <c r="S30" s="60"/>
      <c r="T30" s="492"/>
    </row>
    <row r="31" spans="1:20" s="16" customFormat="1" ht="35.1" customHeight="1">
      <c r="A31" s="58"/>
      <c r="B31" s="58"/>
      <c r="C31" s="58"/>
      <c r="D31" s="58"/>
      <c r="E31" s="58"/>
      <c r="F31" s="58"/>
      <c r="G31" s="58"/>
      <c r="H31" s="58"/>
      <c r="I31" s="58"/>
      <c r="J31" s="58"/>
      <c r="K31" s="58"/>
      <c r="L31" s="58"/>
      <c r="M31" s="58"/>
      <c r="N31" s="58"/>
      <c r="O31" s="58"/>
      <c r="P31" s="58"/>
      <c r="Q31" s="58"/>
      <c r="R31" s="59"/>
      <c r="S31" s="60"/>
      <c r="T31" s="492"/>
    </row>
    <row r="32" spans="1:20" s="16" customFormat="1" ht="35.1" customHeight="1">
      <c r="A32" s="58"/>
      <c r="B32" s="58"/>
      <c r="C32" s="58"/>
      <c r="D32" s="58"/>
      <c r="E32" s="58"/>
      <c r="F32" s="58"/>
      <c r="G32" s="58"/>
      <c r="H32" s="58"/>
      <c r="I32" s="58"/>
      <c r="J32" s="58"/>
      <c r="K32" s="58"/>
      <c r="L32" s="58"/>
      <c r="M32" s="58"/>
      <c r="N32" s="58"/>
      <c r="O32" s="58"/>
      <c r="P32" s="58"/>
      <c r="Q32" s="58"/>
      <c r="R32" s="59"/>
      <c r="S32" s="60"/>
      <c r="T32" s="492"/>
    </row>
    <row r="33" spans="1:20" s="16" customFormat="1" ht="35.1" customHeight="1">
      <c r="A33" s="58"/>
      <c r="B33" s="58"/>
      <c r="C33" s="58"/>
      <c r="D33" s="58"/>
      <c r="E33" s="58"/>
      <c r="F33" s="58"/>
      <c r="G33" s="58"/>
      <c r="H33" s="58"/>
      <c r="I33" s="58"/>
      <c r="J33" s="58"/>
      <c r="K33" s="58"/>
      <c r="L33" s="58"/>
      <c r="M33" s="58"/>
      <c r="N33" s="58"/>
      <c r="O33" s="58"/>
      <c r="P33" s="58"/>
      <c r="Q33" s="58"/>
      <c r="R33" s="59"/>
      <c r="S33" s="60"/>
      <c r="T33" s="492"/>
    </row>
    <row r="34" spans="1:20" s="16" customFormat="1" ht="35.1" customHeight="1">
      <c r="A34" s="58"/>
      <c r="B34" s="58"/>
      <c r="C34" s="58"/>
      <c r="D34" s="58"/>
      <c r="E34" s="58"/>
      <c r="F34" s="58"/>
      <c r="G34" s="58"/>
      <c r="H34" s="58"/>
      <c r="I34" s="58"/>
      <c r="J34" s="58"/>
      <c r="K34" s="58"/>
      <c r="L34" s="58"/>
      <c r="M34" s="58"/>
      <c r="N34" s="58"/>
      <c r="O34" s="58"/>
      <c r="P34" s="58"/>
      <c r="Q34" s="58"/>
      <c r="R34" s="59"/>
      <c r="S34" s="60"/>
      <c r="T34" s="492"/>
    </row>
    <row r="35" spans="1:20" s="16" customFormat="1" ht="35.1" customHeight="1">
      <c r="A35" s="58"/>
      <c r="B35" s="58"/>
      <c r="C35" s="58"/>
      <c r="D35" s="58"/>
      <c r="E35" s="58"/>
      <c r="F35" s="58"/>
      <c r="G35" s="58"/>
      <c r="H35" s="58"/>
      <c r="I35" s="58"/>
      <c r="J35" s="58"/>
      <c r="K35" s="58"/>
      <c r="L35" s="58"/>
      <c r="M35" s="58"/>
      <c r="N35" s="58"/>
      <c r="O35" s="58"/>
      <c r="P35" s="58"/>
      <c r="Q35" s="58"/>
      <c r="R35" s="59"/>
      <c r="S35" s="60"/>
      <c r="T35" s="492"/>
    </row>
  </sheetData>
  <mergeCells count="7">
    <mergeCell ref="I17:K17"/>
    <mergeCell ref="A8:C8"/>
    <mergeCell ref="B10:B12"/>
    <mergeCell ref="C10:C12"/>
    <mergeCell ref="G10:G12"/>
    <mergeCell ref="H10:H12"/>
    <mergeCell ref="A17:C17"/>
  </mergeCells>
  <printOptions horizontalCentered="1"/>
  <pageMargins left="0.5" right="0.5" top="0.4" bottom="0.5" header="0.5" footer="0.25"/>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0"/>
  <sheetViews>
    <sheetView rightToLeft="1" view="pageBreakPreview" zoomScale="115" zoomScaleNormal="75" zoomScaleSheetLayoutView="115" workbookViewId="0">
      <selection activeCell="L4" sqref="L4"/>
    </sheetView>
  </sheetViews>
  <sheetFormatPr defaultColWidth="7.85546875" defaultRowHeight="20.100000000000001" customHeight="1"/>
  <cols>
    <col min="1" max="1" width="28.28515625" style="541" customWidth="1"/>
    <col min="2" max="3" width="26.42578125" style="541" customWidth="1"/>
    <col min="4" max="4" width="26.42578125" style="542" customWidth="1"/>
    <col min="5" max="5" width="34.5703125" style="541" customWidth="1"/>
    <col min="6" max="8" width="7.85546875" style="540"/>
    <col min="9" max="17" width="7.85546875" style="539"/>
    <col min="18" max="18" width="7.85546875" style="538"/>
    <col min="19" max="20" width="7.85546875" style="537"/>
    <col min="21" max="16384" width="7.85546875" style="536"/>
  </cols>
  <sheetData>
    <row r="1" spans="1:20" s="595" customFormat="1" ht="9.75" customHeight="1">
      <c r="A1" s="588"/>
      <c r="B1" s="588"/>
      <c r="C1" s="588"/>
      <c r="D1" s="596"/>
      <c r="E1" s="588"/>
      <c r="F1" s="28"/>
      <c r="G1" s="28"/>
      <c r="H1" s="28"/>
      <c r="I1" s="593"/>
      <c r="J1" s="593"/>
      <c r="K1" s="593"/>
      <c r="L1" s="593"/>
      <c r="M1" s="593"/>
      <c r="N1" s="593"/>
      <c r="O1" s="593"/>
      <c r="P1" s="593"/>
      <c r="Q1" s="593"/>
      <c r="R1" s="592"/>
      <c r="S1" s="591"/>
      <c r="T1" s="591"/>
    </row>
    <row r="2" spans="1:20" s="595" customFormat="1" ht="50.25" customHeight="1">
      <c r="A2" s="588"/>
      <c r="B2" s="588"/>
      <c r="C2" s="588"/>
      <c r="D2" s="596"/>
      <c r="E2" s="588"/>
      <c r="F2" s="28"/>
      <c r="G2" s="28"/>
      <c r="H2" s="28"/>
      <c r="I2" s="593"/>
      <c r="J2" s="593"/>
      <c r="K2" s="593"/>
      <c r="L2" s="593"/>
      <c r="M2" s="593"/>
      <c r="N2" s="593"/>
      <c r="O2" s="593"/>
      <c r="P2" s="593"/>
      <c r="Q2" s="593"/>
      <c r="R2" s="592"/>
      <c r="S2" s="591"/>
      <c r="T2" s="591"/>
    </row>
    <row r="3" spans="1:20" s="594" customFormat="1" ht="21" customHeight="1">
      <c r="A3" s="987" t="s">
        <v>83</v>
      </c>
      <c r="B3" s="987"/>
      <c r="C3" s="987"/>
      <c r="D3" s="987"/>
      <c r="E3" s="987"/>
      <c r="F3" s="28"/>
      <c r="G3" s="28"/>
      <c r="H3" s="28"/>
      <c r="I3" s="593"/>
      <c r="J3" s="593"/>
      <c r="K3" s="593"/>
      <c r="L3" s="593"/>
      <c r="M3" s="593"/>
      <c r="N3" s="593"/>
      <c r="O3" s="593"/>
      <c r="P3" s="593"/>
      <c r="Q3" s="593"/>
      <c r="R3" s="592"/>
      <c r="S3" s="591"/>
      <c r="T3" s="591"/>
    </row>
    <row r="4" spans="1:20" s="590" customFormat="1" ht="21" customHeight="1">
      <c r="A4" s="987" t="s">
        <v>84</v>
      </c>
      <c r="B4" s="987"/>
      <c r="C4" s="987"/>
      <c r="D4" s="987"/>
      <c r="E4" s="987"/>
      <c r="F4" s="28"/>
      <c r="G4" s="28"/>
      <c r="H4" s="28"/>
      <c r="I4" s="593"/>
      <c r="J4" s="593"/>
      <c r="K4" s="593"/>
      <c r="L4" s="593"/>
      <c r="M4" s="593"/>
      <c r="N4" s="593"/>
      <c r="O4" s="593"/>
      <c r="P4" s="593"/>
      <c r="Q4" s="593"/>
      <c r="R4" s="592"/>
      <c r="S4" s="591"/>
      <c r="T4" s="591"/>
    </row>
    <row r="5" spans="1:20" s="590" customFormat="1" ht="20.25" customHeight="1">
      <c r="A5" s="987" t="s">
        <v>701</v>
      </c>
      <c r="B5" s="987"/>
      <c r="C5" s="987"/>
      <c r="D5" s="987"/>
      <c r="E5" s="987"/>
      <c r="F5" s="28"/>
      <c r="G5" s="28"/>
      <c r="H5" s="28"/>
      <c r="I5" s="593"/>
      <c r="J5" s="593"/>
      <c r="K5" s="593"/>
      <c r="L5" s="593"/>
      <c r="M5" s="593"/>
      <c r="N5" s="593"/>
      <c r="O5" s="593"/>
      <c r="P5" s="593"/>
      <c r="Q5" s="593"/>
      <c r="R5" s="592"/>
      <c r="S5" s="591"/>
      <c r="T5" s="591"/>
    </row>
    <row r="6" spans="1:20" s="543" customFormat="1" ht="24.95" customHeight="1">
      <c r="A6" s="589" t="s">
        <v>85</v>
      </c>
      <c r="B6" s="541"/>
      <c r="C6" s="541"/>
      <c r="D6" s="542"/>
      <c r="E6" s="588"/>
      <c r="F6" s="540"/>
      <c r="G6" s="540"/>
      <c r="H6" s="540"/>
      <c r="I6" s="539"/>
      <c r="J6" s="539"/>
      <c r="K6" s="539"/>
      <c r="L6" s="539"/>
      <c r="M6" s="539"/>
      <c r="N6" s="539"/>
      <c r="O6" s="539"/>
      <c r="P6" s="539"/>
      <c r="Q6" s="539"/>
      <c r="R6" s="538"/>
      <c r="S6" s="537"/>
      <c r="T6" s="537"/>
    </row>
    <row r="7" spans="1:20" s="584" customFormat="1" ht="27.75" customHeight="1">
      <c r="A7" s="587" t="s">
        <v>72</v>
      </c>
      <c r="B7" s="586">
        <v>2017</v>
      </c>
      <c r="C7" s="586">
        <v>2018</v>
      </c>
      <c r="D7" s="586">
        <v>2019</v>
      </c>
      <c r="E7" s="585" t="s">
        <v>75</v>
      </c>
      <c r="F7" s="540"/>
      <c r="G7" s="540"/>
      <c r="H7" s="540"/>
      <c r="I7" s="539"/>
      <c r="J7" s="539"/>
      <c r="K7" s="539"/>
      <c r="L7" s="539"/>
      <c r="M7" s="539"/>
      <c r="N7" s="539"/>
      <c r="O7" s="539"/>
      <c r="P7" s="539"/>
      <c r="Q7" s="539"/>
      <c r="R7" s="538"/>
      <c r="S7" s="537"/>
      <c r="T7" s="537"/>
    </row>
    <row r="8" spans="1:20" s="543" customFormat="1" ht="27" customHeight="1">
      <c r="A8" s="116" t="s">
        <v>685</v>
      </c>
      <c r="B8" s="583">
        <v>118</v>
      </c>
      <c r="C8" s="583">
        <v>92</v>
      </c>
      <c r="D8" s="583">
        <v>74</v>
      </c>
      <c r="E8" s="582" t="s">
        <v>87</v>
      </c>
      <c r="F8" s="553"/>
      <c r="G8" s="540"/>
      <c r="H8" s="540"/>
      <c r="I8" s="539"/>
      <c r="J8" s="539"/>
      <c r="K8" s="539"/>
      <c r="L8" s="539"/>
      <c r="M8" s="539"/>
      <c r="N8" s="539"/>
      <c r="O8" s="539"/>
      <c r="P8" s="539"/>
      <c r="Q8" s="539"/>
      <c r="R8" s="538"/>
      <c r="S8" s="537"/>
      <c r="T8" s="537"/>
    </row>
    <row r="9" spans="1:20" s="543" customFormat="1" ht="27" customHeight="1">
      <c r="A9" s="117" t="s">
        <v>88</v>
      </c>
      <c r="B9" s="571">
        <v>81</v>
      </c>
      <c r="C9" s="571">
        <v>48</v>
      </c>
      <c r="D9" s="571">
        <v>65</v>
      </c>
      <c r="E9" s="570" t="s">
        <v>89</v>
      </c>
      <c r="F9" s="553"/>
      <c r="G9" s="540"/>
      <c r="H9" s="540"/>
      <c r="I9" s="539"/>
      <c r="J9" s="539"/>
      <c r="K9" s="539"/>
      <c r="L9" s="539"/>
      <c r="M9" s="539"/>
      <c r="N9" s="539"/>
      <c r="O9" s="539"/>
      <c r="P9" s="539"/>
      <c r="Q9" s="539"/>
      <c r="R9" s="538"/>
      <c r="S9" s="537"/>
      <c r="T9" s="537"/>
    </row>
    <row r="10" spans="1:20" s="543" customFormat="1" ht="27" customHeight="1">
      <c r="A10" s="580" t="s">
        <v>693</v>
      </c>
      <c r="B10" s="579">
        <v>138</v>
      </c>
      <c r="C10" s="579">
        <v>113</v>
      </c>
      <c r="D10" s="579">
        <v>122</v>
      </c>
      <c r="E10" s="578" t="s">
        <v>91</v>
      </c>
      <c r="F10" s="553"/>
      <c r="G10" s="540"/>
      <c r="H10" s="540"/>
      <c r="I10" s="539"/>
      <c r="J10" s="539"/>
      <c r="K10" s="539"/>
      <c r="L10" s="539"/>
      <c r="M10" s="539"/>
      <c r="N10" s="539"/>
      <c r="O10" s="539"/>
      <c r="P10" s="539"/>
      <c r="Q10" s="539"/>
      <c r="R10" s="538"/>
      <c r="S10" s="537"/>
      <c r="T10" s="537"/>
    </row>
    <row r="11" spans="1:20" s="543" customFormat="1" ht="27" customHeight="1">
      <c r="A11" s="117" t="s">
        <v>92</v>
      </c>
      <c r="B11" s="571">
        <v>14</v>
      </c>
      <c r="C11" s="571">
        <v>4</v>
      </c>
      <c r="D11" s="571">
        <v>5</v>
      </c>
      <c r="E11" s="570" t="s">
        <v>93</v>
      </c>
      <c r="F11" s="553"/>
      <c r="G11" s="540"/>
      <c r="H11" s="540"/>
      <c r="I11" s="539"/>
      <c r="J11" s="539"/>
      <c r="K11" s="539"/>
      <c r="L11" s="539"/>
      <c r="M11" s="539"/>
      <c r="N11" s="539"/>
      <c r="O11" s="539"/>
      <c r="P11" s="539"/>
      <c r="Q11" s="539"/>
      <c r="R11" s="538"/>
      <c r="S11" s="537"/>
      <c r="T11" s="537"/>
    </row>
    <row r="12" spans="1:20" s="572" customFormat="1" ht="27" customHeight="1">
      <c r="A12" s="580" t="s">
        <v>94</v>
      </c>
      <c r="B12" s="579">
        <v>18</v>
      </c>
      <c r="C12" s="579">
        <v>9</v>
      </c>
      <c r="D12" s="579">
        <v>9</v>
      </c>
      <c r="E12" s="578" t="s">
        <v>95</v>
      </c>
      <c r="F12" s="577"/>
      <c r="G12" s="576"/>
      <c r="H12" s="576"/>
      <c r="I12" s="575"/>
      <c r="J12" s="575"/>
      <c r="K12" s="575"/>
      <c r="L12" s="575"/>
      <c r="M12" s="575"/>
      <c r="N12" s="575"/>
      <c r="O12" s="575"/>
      <c r="P12" s="575"/>
      <c r="Q12" s="575"/>
      <c r="R12" s="574"/>
      <c r="S12" s="573"/>
      <c r="T12" s="573"/>
    </row>
    <row r="13" spans="1:20" s="543" customFormat="1" ht="27" customHeight="1">
      <c r="A13" s="117" t="s">
        <v>165</v>
      </c>
      <c r="B13" s="571">
        <v>1</v>
      </c>
      <c r="C13" s="571">
        <v>6</v>
      </c>
      <c r="D13" s="571">
        <v>0</v>
      </c>
      <c r="E13" s="570" t="s">
        <v>702</v>
      </c>
      <c r="F13" s="553"/>
      <c r="G13" s="540"/>
      <c r="H13" s="540"/>
      <c r="I13" s="539"/>
      <c r="J13" s="539"/>
      <c r="K13" s="539"/>
      <c r="L13" s="539"/>
      <c r="M13" s="539"/>
      <c r="N13" s="539"/>
      <c r="O13" s="539"/>
      <c r="P13" s="539"/>
      <c r="Q13" s="539"/>
      <c r="R13" s="538"/>
      <c r="S13" s="537"/>
      <c r="T13" s="537"/>
    </row>
    <row r="14" spans="1:20" s="581" customFormat="1" ht="27" customHeight="1">
      <c r="A14" s="580" t="s">
        <v>96</v>
      </c>
      <c r="B14" s="579">
        <v>24</v>
      </c>
      <c r="C14" s="579">
        <v>31</v>
      </c>
      <c r="D14" s="579">
        <v>29</v>
      </c>
      <c r="E14" s="578" t="s">
        <v>97</v>
      </c>
      <c r="F14" s="577"/>
      <c r="G14" s="576"/>
      <c r="H14" s="576"/>
      <c r="I14" s="575"/>
      <c r="J14" s="575"/>
      <c r="K14" s="575"/>
      <c r="L14" s="575"/>
      <c r="M14" s="575"/>
      <c r="N14" s="575"/>
      <c r="O14" s="575"/>
      <c r="P14" s="575"/>
      <c r="Q14" s="575"/>
      <c r="R14" s="574"/>
      <c r="S14" s="573"/>
      <c r="T14" s="573"/>
    </row>
    <row r="15" spans="1:20" s="567" customFormat="1" ht="27" customHeight="1">
      <c r="A15" s="117" t="s">
        <v>98</v>
      </c>
      <c r="B15" s="571">
        <v>8</v>
      </c>
      <c r="C15" s="571">
        <v>6</v>
      </c>
      <c r="D15" s="571">
        <v>7</v>
      </c>
      <c r="E15" s="570" t="s">
        <v>99</v>
      </c>
      <c r="F15" s="553"/>
      <c r="G15" s="540"/>
      <c r="H15" s="540"/>
      <c r="I15" s="539"/>
      <c r="J15" s="539"/>
      <c r="K15" s="539"/>
      <c r="L15" s="539"/>
      <c r="M15" s="539"/>
      <c r="N15" s="539"/>
      <c r="O15" s="539"/>
      <c r="P15" s="539"/>
      <c r="Q15" s="539"/>
      <c r="R15" s="569"/>
      <c r="S15" s="568"/>
      <c r="T15" s="568"/>
    </row>
    <row r="16" spans="1:20" s="572" customFormat="1" ht="27" customHeight="1">
      <c r="A16" s="580" t="s">
        <v>100</v>
      </c>
      <c r="B16" s="579">
        <v>13</v>
      </c>
      <c r="C16" s="579">
        <v>4</v>
      </c>
      <c r="D16" s="579">
        <v>4</v>
      </c>
      <c r="E16" s="578" t="s">
        <v>101</v>
      </c>
      <c r="F16" s="577"/>
      <c r="G16" s="576"/>
      <c r="H16" s="576"/>
      <c r="I16" s="575"/>
      <c r="J16" s="575"/>
      <c r="K16" s="575"/>
      <c r="L16" s="575"/>
      <c r="M16" s="575"/>
      <c r="N16" s="575"/>
      <c r="O16" s="575"/>
      <c r="P16" s="575"/>
      <c r="Q16" s="575"/>
      <c r="R16" s="574"/>
      <c r="S16" s="573"/>
      <c r="T16" s="573"/>
    </row>
    <row r="17" spans="1:20" s="567" customFormat="1" ht="27" customHeight="1">
      <c r="A17" s="117" t="s">
        <v>703</v>
      </c>
      <c r="B17" s="571">
        <v>5</v>
      </c>
      <c r="C17" s="571">
        <v>9</v>
      </c>
      <c r="D17" s="571">
        <v>14</v>
      </c>
      <c r="E17" s="570" t="s">
        <v>707</v>
      </c>
      <c r="F17" s="556"/>
      <c r="G17" s="540"/>
      <c r="H17" s="540"/>
      <c r="I17" s="539"/>
      <c r="J17" s="539"/>
      <c r="K17" s="539"/>
      <c r="L17" s="539"/>
      <c r="M17" s="539"/>
      <c r="N17" s="539"/>
      <c r="O17" s="539"/>
      <c r="P17" s="539"/>
      <c r="Q17" s="539"/>
      <c r="R17" s="569"/>
      <c r="S17" s="568"/>
      <c r="T17" s="568"/>
    </row>
    <row r="18" spans="1:20" s="561" customFormat="1" ht="24.75" customHeight="1">
      <c r="A18" s="566" t="s">
        <v>704</v>
      </c>
      <c r="B18" s="565">
        <v>420</v>
      </c>
      <c r="C18" s="565">
        <v>322</v>
      </c>
      <c r="D18" s="565">
        <f>SUM(D8:D17)</f>
        <v>329</v>
      </c>
      <c r="E18" s="564" t="s">
        <v>41</v>
      </c>
      <c r="F18" s="556"/>
      <c r="G18" s="540"/>
      <c r="H18" s="540"/>
      <c r="I18" s="539"/>
      <c r="J18" s="539"/>
      <c r="K18" s="539"/>
      <c r="L18" s="539"/>
      <c r="M18" s="539"/>
      <c r="N18" s="539"/>
      <c r="O18" s="539"/>
      <c r="P18" s="539"/>
      <c r="Q18" s="539"/>
      <c r="R18" s="563"/>
      <c r="S18" s="562"/>
      <c r="T18" s="562"/>
    </row>
    <row r="19" spans="1:20" s="543" customFormat="1" ht="6.75" customHeight="1">
      <c r="A19" s="560"/>
      <c r="B19" s="560"/>
      <c r="C19" s="559"/>
      <c r="D19" s="558"/>
      <c r="E19" s="557"/>
      <c r="F19" s="556"/>
      <c r="G19" s="540"/>
      <c r="H19" s="540"/>
      <c r="I19" s="539"/>
      <c r="J19" s="539"/>
      <c r="K19" s="539"/>
      <c r="L19" s="539"/>
      <c r="M19" s="539"/>
      <c r="N19" s="539"/>
      <c r="O19" s="539"/>
      <c r="P19" s="539"/>
      <c r="Q19" s="539"/>
      <c r="R19" s="538"/>
      <c r="S19" s="537"/>
      <c r="T19" s="537"/>
    </row>
    <row r="20" spans="1:20" s="548" customFormat="1" ht="21" customHeight="1">
      <c r="A20" s="988" t="s">
        <v>705</v>
      </c>
      <c r="B20" s="988"/>
      <c r="C20" s="555"/>
      <c r="D20" s="554"/>
      <c r="E20" s="698" t="s">
        <v>706</v>
      </c>
      <c r="F20" s="552"/>
      <c r="G20" s="532"/>
      <c r="H20" s="532"/>
      <c r="I20" s="551"/>
      <c r="J20" s="551"/>
      <c r="K20" s="551"/>
      <c r="L20" s="551"/>
      <c r="M20" s="551"/>
      <c r="N20" s="551"/>
      <c r="O20" s="551"/>
      <c r="P20" s="551"/>
      <c r="Q20" s="551"/>
      <c r="R20" s="550"/>
      <c r="S20" s="549"/>
      <c r="T20" s="549"/>
    </row>
    <row r="21" spans="1:20" s="528" customFormat="1" ht="24" customHeight="1">
      <c r="A21" s="547" t="s">
        <v>81</v>
      </c>
      <c r="B21" s="545"/>
      <c r="C21" s="545"/>
      <c r="D21" s="546"/>
      <c r="E21" s="545" t="s">
        <v>82</v>
      </c>
      <c r="F21" s="544"/>
      <c r="G21" s="534"/>
      <c r="H21" s="534"/>
      <c r="I21" s="531"/>
      <c r="J21" s="531"/>
      <c r="K21" s="531"/>
      <c r="L21" s="531"/>
      <c r="M21" s="531"/>
      <c r="N21" s="531"/>
      <c r="O21" s="531"/>
      <c r="P21" s="531"/>
      <c r="Q21" s="531"/>
      <c r="R21" s="530"/>
      <c r="S21" s="529"/>
      <c r="T21" s="529"/>
    </row>
    <row r="22" spans="1:20" s="543" customFormat="1" ht="20.100000000000001" customHeight="1">
      <c r="A22" s="541"/>
      <c r="B22" s="541"/>
      <c r="C22" s="541"/>
      <c r="D22" s="542"/>
      <c r="E22" s="541"/>
      <c r="F22" s="540"/>
      <c r="G22" s="540"/>
      <c r="H22" s="540"/>
      <c r="I22" s="539"/>
      <c r="J22" s="539"/>
      <c r="K22" s="539"/>
      <c r="L22" s="539"/>
      <c r="M22" s="539"/>
      <c r="N22" s="539"/>
      <c r="O22" s="539"/>
      <c r="P22" s="539"/>
      <c r="Q22" s="539"/>
      <c r="R22" s="538"/>
      <c r="S22" s="537"/>
      <c r="T22" s="537"/>
    </row>
    <row r="23" spans="1:20" s="543" customFormat="1" ht="35.25" customHeight="1">
      <c r="A23" s="541"/>
      <c r="B23" s="541"/>
      <c r="C23" s="541"/>
      <c r="D23" s="542"/>
      <c r="E23" s="541"/>
      <c r="F23" s="540"/>
      <c r="G23" s="540"/>
      <c r="H23" s="540"/>
      <c r="I23" s="539"/>
      <c r="J23" s="539"/>
      <c r="K23" s="539"/>
      <c r="L23" s="539"/>
      <c r="M23" s="539"/>
      <c r="N23" s="539"/>
      <c r="O23" s="539"/>
      <c r="P23" s="539"/>
      <c r="Q23" s="539"/>
      <c r="R23" s="538"/>
      <c r="S23" s="537"/>
      <c r="T23" s="537"/>
    </row>
    <row r="24" spans="1:20" s="543" customFormat="1" ht="20.100000000000001" customHeight="1">
      <c r="A24" s="541"/>
      <c r="B24" s="541"/>
      <c r="C24" s="541"/>
      <c r="D24" s="542"/>
      <c r="E24" s="541"/>
      <c r="F24" s="540"/>
      <c r="G24" s="540"/>
      <c r="H24" s="540"/>
      <c r="I24" s="539"/>
      <c r="J24" s="539"/>
      <c r="K24" s="539"/>
      <c r="L24" s="539"/>
      <c r="M24" s="539"/>
      <c r="N24" s="539"/>
      <c r="O24" s="539"/>
      <c r="P24" s="539"/>
      <c r="Q24" s="539"/>
      <c r="R24" s="538"/>
      <c r="S24" s="537"/>
      <c r="T24" s="537"/>
    </row>
    <row r="25" spans="1:20" s="543" customFormat="1" ht="20.100000000000001" customHeight="1">
      <c r="A25" s="541"/>
      <c r="B25" s="541"/>
      <c r="C25" s="541"/>
      <c r="D25" s="542"/>
      <c r="E25" s="541"/>
      <c r="F25" s="540"/>
      <c r="G25" s="540"/>
      <c r="H25" s="540"/>
      <c r="I25" s="539"/>
      <c r="J25" s="539"/>
      <c r="K25" s="539"/>
      <c r="L25" s="539"/>
      <c r="M25" s="539"/>
      <c r="N25" s="539"/>
      <c r="O25" s="539"/>
      <c r="P25" s="539"/>
      <c r="Q25" s="539"/>
      <c r="R25" s="538"/>
      <c r="S25" s="537"/>
      <c r="T25" s="537"/>
    </row>
    <row r="26" spans="1:20" s="543" customFormat="1" ht="20.100000000000001" customHeight="1">
      <c r="A26" s="541"/>
      <c r="B26" s="541"/>
      <c r="C26" s="541"/>
      <c r="D26" s="542"/>
      <c r="E26" s="541"/>
      <c r="F26" s="540"/>
      <c r="G26" s="540"/>
      <c r="H26" s="540"/>
      <c r="I26" s="539"/>
      <c r="J26" s="539"/>
      <c r="K26" s="539"/>
      <c r="L26" s="539"/>
      <c r="M26" s="539"/>
      <c r="N26" s="539"/>
      <c r="O26" s="539"/>
      <c r="P26" s="539"/>
      <c r="Q26" s="539"/>
      <c r="R26" s="538"/>
      <c r="S26" s="537"/>
      <c r="T26" s="537"/>
    </row>
    <row r="27" spans="1:20" s="543" customFormat="1" ht="20.100000000000001" customHeight="1">
      <c r="A27" s="541"/>
      <c r="B27" s="541"/>
      <c r="C27" s="541"/>
      <c r="D27" s="542"/>
      <c r="E27" s="541"/>
      <c r="F27" s="540"/>
      <c r="G27" s="540"/>
      <c r="H27" s="540"/>
      <c r="I27" s="539"/>
      <c r="J27" s="539"/>
      <c r="K27" s="539"/>
      <c r="L27" s="539"/>
      <c r="M27" s="539"/>
      <c r="N27" s="539"/>
      <c r="O27" s="539"/>
      <c r="P27" s="539"/>
      <c r="Q27" s="539"/>
      <c r="R27" s="538"/>
      <c r="S27" s="537"/>
      <c r="T27" s="537"/>
    </row>
    <row r="28" spans="1:20" s="543" customFormat="1" ht="20.100000000000001" customHeight="1">
      <c r="A28" s="541"/>
      <c r="B28" s="541"/>
      <c r="C28" s="541"/>
      <c r="D28" s="542"/>
      <c r="E28" s="541"/>
      <c r="F28" s="540"/>
      <c r="G28" s="540"/>
      <c r="H28" s="540"/>
      <c r="I28" s="539"/>
      <c r="J28" s="539"/>
      <c r="K28" s="539"/>
      <c r="L28" s="539"/>
      <c r="M28" s="539"/>
      <c r="N28" s="539"/>
      <c r="O28" s="539"/>
      <c r="P28" s="539"/>
      <c r="Q28" s="539"/>
      <c r="R28" s="538"/>
      <c r="S28" s="537"/>
      <c r="T28" s="537"/>
    </row>
    <row r="29" spans="1:20" s="543" customFormat="1" ht="20.100000000000001" customHeight="1">
      <c r="A29" s="541"/>
      <c r="B29" s="541"/>
      <c r="C29" s="541"/>
      <c r="D29" s="542"/>
      <c r="E29" s="541"/>
      <c r="F29" s="540"/>
      <c r="G29" s="540"/>
      <c r="H29" s="540"/>
      <c r="I29" s="539"/>
      <c r="J29" s="539"/>
      <c r="K29" s="539"/>
      <c r="L29" s="539"/>
      <c r="M29" s="539"/>
      <c r="N29" s="539"/>
      <c r="O29" s="539"/>
      <c r="P29" s="539"/>
      <c r="Q29" s="539"/>
      <c r="R29" s="538"/>
      <c r="S29" s="537"/>
      <c r="T29" s="537"/>
    </row>
    <row r="30" spans="1:20" s="543" customFormat="1" ht="20.100000000000001" customHeight="1">
      <c r="A30" s="541"/>
      <c r="B30" s="541"/>
      <c r="C30" s="541"/>
      <c r="D30" s="542"/>
      <c r="E30" s="541"/>
      <c r="F30" s="540"/>
      <c r="G30" s="540"/>
      <c r="H30" s="540"/>
      <c r="I30" s="539"/>
      <c r="J30" s="539"/>
      <c r="K30" s="539"/>
      <c r="L30" s="539"/>
      <c r="M30" s="539"/>
      <c r="N30" s="539"/>
      <c r="O30" s="539"/>
      <c r="P30" s="539"/>
      <c r="Q30" s="539"/>
      <c r="R30" s="538"/>
      <c r="S30" s="537"/>
      <c r="T30" s="537"/>
    </row>
  </sheetData>
  <mergeCells count="4">
    <mergeCell ref="A3:E3"/>
    <mergeCell ref="A4:E4"/>
    <mergeCell ref="A5:E5"/>
    <mergeCell ref="A20:B20"/>
  </mergeCells>
  <printOptions horizontalCentered="1"/>
  <pageMargins left="0.23622047244094491" right="0.23622047244094491" top="0.26" bottom="0.51181102362204722" header="0" footer="0.23622047244094491"/>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5"/>
  <sheetViews>
    <sheetView showGridLines="0" rightToLeft="1" view="pageBreakPreview" topLeftCell="D13" zoomScale="115" zoomScaleNormal="100" zoomScaleSheetLayoutView="115" workbookViewId="0">
      <selection activeCell="L4" sqref="L4"/>
    </sheetView>
  </sheetViews>
  <sheetFormatPr defaultRowHeight="12.75"/>
  <sheetData>
    <row r="5" ht="18.75" customHeight="1"/>
  </sheetData>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2"/>
  <sheetViews>
    <sheetView rightToLeft="1" view="pageBreakPreview" zoomScaleNormal="100" zoomScaleSheetLayoutView="100" workbookViewId="0">
      <selection activeCell="L4" sqref="L4"/>
    </sheetView>
  </sheetViews>
  <sheetFormatPr defaultColWidth="9.140625" defaultRowHeight="21"/>
  <cols>
    <col min="1" max="1" width="40.140625" style="45" customWidth="1"/>
    <col min="2" max="4" width="18.5703125" style="46" customWidth="1"/>
    <col min="5" max="5" width="39.85546875" style="47" customWidth="1"/>
    <col min="6" max="10" width="9.140625" style="119"/>
    <col min="11" max="11" width="9.140625" style="120"/>
    <col min="12" max="13" width="9.140625" style="121"/>
    <col min="14" max="16384" width="9.140625" style="20"/>
  </cols>
  <sheetData>
    <row r="1" spans="1:13" ht="0.75" customHeight="1"/>
    <row r="2" spans="1:13" ht="37.5" customHeight="1"/>
    <row r="3" spans="1:13" s="21" customFormat="1" ht="21.75" customHeight="1">
      <c r="A3" s="989" t="s">
        <v>102</v>
      </c>
      <c r="B3" s="989"/>
      <c r="C3" s="989"/>
      <c r="D3" s="989"/>
      <c r="E3" s="989"/>
      <c r="F3" s="119"/>
      <c r="G3" s="119"/>
      <c r="H3" s="119"/>
      <c r="I3" s="119"/>
      <c r="J3" s="119"/>
      <c r="K3" s="122"/>
      <c r="L3" s="123"/>
      <c r="M3" s="123"/>
    </row>
    <row r="4" spans="1:13" s="21" customFormat="1" ht="21.75" customHeight="1">
      <c r="A4" s="989" t="s">
        <v>103</v>
      </c>
      <c r="B4" s="989"/>
      <c r="C4" s="989"/>
      <c r="D4" s="989"/>
      <c r="E4" s="989"/>
      <c r="F4" s="119"/>
      <c r="G4" s="119"/>
      <c r="H4" s="119"/>
      <c r="I4" s="119"/>
      <c r="J4" s="119"/>
      <c r="K4" s="122"/>
      <c r="L4" s="123"/>
      <c r="M4" s="123"/>
    </row>
    <row r="5" spans="1:13" s="21" customFormat="1" ht="21.75" customHeight="1">
      <c r="A5" s="989" t="s">
        <v>701</v>
      </c>
      <c r="B5" s="989"/>
      <c r="C5" s="989"/>
      <c r="D5" s="989"/>
      <c r="E5" s="989"/>
      <c r="F5" s="119"/>
      <c r="G5" s="119"/>
      <c r="H5" s="119"/>
      <c r="I5" s="119"/>
      <c r="J5" s="119"/>
      <c r="K5" s="122"/>
      <c r="L5" s="123"/>
      <c r="M5" s="123"/>
    </row>
    <row r="6" spans="1:13" ht="27" customHeight="1">
      <c r="A6" s="525" t="s">
        <v>104</v>
      </c>
    </row>
    <row r="7" spans="1:13" s="22" customFormat="1" ht="20.25" customHeight="1">
      <c r="A7" s="526" t="s">
        <v>105</v>
      </c>
      <c r="B7" s="501">
        <v>2017</v>
      </c>
      <c r="C7" s="501">
        <v>2018</v>
      </c>
      <c r="D7" s="501">
        <v>2019</v>
      </c>
      <c r="E7" s="502" t="s">
        <v>75</v>
      </c>
      <c r="F7" s="124"/>
      <c r="G7" s="124"/>
      <c r="H7" s="124"/>
      <c r="I7" s="124"/>
      <c r="J7" s="124"/>
      <c r="K7" s="125"/>
      <c r="L7" s="125"/>
      <c r="M7" s="125"/>
    </row>
    <row r="8" spans="1:13" s="22" customFormat="1" ht="19.5" customHeight="1">
      <c r="A8" s="693" t="s">
        <v>106</v>
      </c>
      <c r="B8" s="503">
        <v>282</v>
      </c>
      <c r="C8" s="503">
        <v>211</v>
      </c>
      <c r="D8" s="503">
        <v>217</v>
      </c>
      <c r="E8" s="504" t="s">
        <v>107</v>
      </c>
      <c r="F8" s="124"/>
      <c r="G8" s="124"/>
      <c r="H8" s="124"/>
      <c r="I8" s="124"/>
      <c r="J8" s="124"/>
      <c r="K8" s="125"/>
      <c r="L8" s="125"/>
      <c r="M8" s="125"/>
    </row>
    <row r="9" spans="1:13" s="22" customFormat="1" ht="19.5" customHeight="1">
      <c r="A9" s="694" t="s">
        <v>108</v>
      </c>
      <c r="B9" s="505">
        <v>1</v>
      </c>
      <c r="C9" s="505">
        <v>3</v>
      </c>
      <c r="D9" s="505">
        <v>1</v>
      </c>
      <c r="E9" s="506" t="s">
        <v>109</v>
      </c>
      <c r="F9" s="124"/>
      <c r="G9" s="124"/>
      <c r="H9" s="124"/>
      <c r="I9" s="124"/>
      <c r="J9" s="124"/>
      <c r="K9" s="125"/>
      <c r="L9" s="125"/>
      <c r="M9" s="125"/>
    </row>
    <row r="10" spans="1:13" s="22" customFormat="1" ht="19.5" customHeight="1">
      <c r="A10" s="695" t="s">
        <v>110</v>
      </c>
      <c r="B10" s="503">
        <v>13</v>
      </c>
      <c r="C10" s="503">
        <v>14</v>
      </c>
      <c r="D10" s="503">
        <v>8</v>
      </c>
      <c r="E10" s="507" t="s">
        <v>111</v>
      </c>
      <c r="F10" s="124"/>
      <c r="G10" s="124"/>
      <c r="H10" s="124"/>
      <c r="I10" s="124"/>
      <c r="J10" s="124"/>
      <c r="K10" s="125"/>
      <c r="L10" s="125"/>
      <c r="M10" s="125"/>
    </row>
    <row r="11" spans="1:13" s="22" customFormat="1" ht="19.5" customHeight="1">
      <c r="A11" s="694" t="s">
        <v>112</v>
      </c>
      <c r="B11" s="508">
        <v>9</v>
      </c>
      <c r="C11" s="505">
        <v>5</v>
      </c>
      <c r="D11" s="505">
        <v>5</v>
      </c>
      <c r="E11" s="506" t="s">
        <v>113</v>
      </c>
      <c r="F11" s="124"/>
      <c r="G11" s="124"/>
      <c r="H11" s="124"/>
      <c r="I11" s="124"/>
      <c r="J11" s="124"/>
      <c r="K11" s="125"/>
      <c r="L11" s="125"/>
      <c r="M11" s="125"/>
    </row>
    <row r="12" spans="1:13" s="22" customFormat="1" ht="19.5" customHeight="1">
      <c r="A12" s="695" t="s">
        <v>114</v>
      </c>
      <c r="B12" s="503">
        <v>64</v>
      </c>
      <c r="C12" s="503">
        <v>45</v>
      </c>
      <c r="D12" s="503">
        <v>45</v>
      </c>
      <c r="E12" s="507" t="s">
        <v>115</v>
      </c>
      <c r="F12" s="124"/>
      <c r="G12" s="124"/>
      <c r="H12" s="124"/>
      <c r="I12" s="124"/>
      <c r="J12" s="124"/>
      <c r="K12" s="125"/>
      <c r="L12" s="125"/>
      <c r="M12" s="125"/>
    </row>
    <row r="13" spans="1:13" s="22" customFormat="1" ht="19.5" customHeight="1">
      <c r="A13" s="694" t="s">
        <v>116</v>
      </c>
      <c r="B13" s="508">
        <v>3</v>
      </c>
      <c r="C13" s="505">
        <v>6</v>
      </c>
      <c r="D13" s="505">
        <v>3</v>
      </c>
      <c r="E13" s="506" t="s">
        <v>117</v>
      </c>
      <c r="F13" s="124"/>
      <c r="G13" s="124"/>
      <c r="H13" s="124"/>
      <c r="I13" s="124"/>
      <c r="J13" s="124"/>
      <c r="K13" s="125"/>
      <c r="L13" s="125"/>
      <c r="M13" s="125"/>
    </row>
    <row r="14" spans="1:13" s="22" customFormat="1" ht="19.5" customHeight="1">
      <c r="A14" s="695" t="s">
        <v>686</v>
      </c>
      <c r="B14" s="503">
        <v>3</v>
      </c>
      <c r="C14" s="503">
        <v>1</v>
      </c>
      <c r="D14" s="503">
        <v>1</v>
      </c>
      <c r="E14" s="507" t="s">
        <v>118</v>
      </c>
      <c r="F14" s="124"/>
      <c r="G14" s="124"/>
      <c r="H14" s="124"/>
      <c r="I14" s="124"/>
      <c r="J14" s="124"/>
      <c r="K14" s="125"/>
      <c r="L14" s="125"/>
      <c r="M14" s="125"/>
    </row>
    <row r="15" spans="1:13" s="22" customFormat="1" ht="19.5" customHeight="1">
      <c r="A15" s="694" t="s">
        <v>119</v>
      </c>
      <c r="B15" s="508">
        <v>4</v>
      </c>
      <c r="C15" s="505">
        <v>3</v>
      </c>
      <c r="D15" s="505">
        <v>3</v>
      </c>
      <c r="E15" s="506" t="s">
        <v>120</v>
      </c>
      <c r="F15" s="124"/>
      <c r="G15" s="124"/>
      <c r="H15" s="124"/>
      <c r="I15" s="124"/>
      <c r="J15" s="124"/>
      <c r="K15" s="125"/>
      <c r="L15" s="125"/>
      <c r="M15" s="125"/>
    </row>
    <row r="16" spans="1:13" s="22" customFormat="1" ht="19.5" customHeight="1">
      <c r="A16" s="695" t="s">
        <v>692</v>
      </c>
      <c r="B16" s="503">
        <v>9</v>
      </c>
      <c r="C16" s="503">
        <v>9</v>
      </c>
      <c r="D16" s="503">
        <v>10</v>
      </c>
      <c r="E16" s="507" t="s">
        <v>121</v>
      </c>
      <c r="F16" s="124"/>
      <c r="G16" s="124"/>
      <c r="H16" s="124"/>
      <c r="I16" s="124"/>
      <c r="J16" s="124"/>
      <c r="K16" s="125"/>
      <c r="L16" s="125"/>
      <c r="M16" s="125"/>
    </row>
    <row r="17" spans="1:13" s="22" customFormat="1" ht="19.5" customHeight="1">
      <c r="A17" s="694" t="s">
        <v>687</v>
      </c>
      <c r="B17" s="508">
        <v>1</v>
      </c>
      <c r="C17" s="505">
        <v>0</v>
      </c>
      <c r="D17" s="505">
        <v>0</v>
      </c>
      <c r="E17" s="506" t="s">
        <v>138</v>
      </c>
      <c r="F17" s="124"/>
      <c r="G17" s="124"/>
      <c r="H17" s="124"/>
      <c r="I17" s="124"/>
      <c r="J17" s="124"/>
      <c r="K17" s="125"/>
      <c r="L17" s="125"/>
      <c r="M17" s="125"/>
    </row>
    <row r="18" spans="1:13" s="514" customFormat="1" ht="19.5" customHeight="1">
      <c r="A18" s="696" t="s">
        <v>691</v>
      </c>
      <c r="B18" s="509">
        <v>2</v>
      </c>
      <c r="C18" s="510">
        <v>4</v>
      </c>
      <c r="D18" s="510">
        <v>6</v>
      </c>
      <c r="E18" s="511" t="s">
        <v>139</v>
      </c>
      <c r="F18" s="512"/>
      <c r="G18" s="512"/>
      <c r="H18" s="512"/>
      <c r="I18" s="512"/>
      <c r="J18" s="512"/>
      <c r="K18" s="513"/>
      <c r="L18" s="513"/>
      <c r="M18" s="513"/>
    </row>
    <row r="19" spans="1:13" s="22" customFormat="1" ht="19.5" customHeight="1">
      <c r="A19" s="694" t="s">
        <v>140</v>
      </c>
      <c r="B19" s="508">
        <v>19</v>
      </c>
      <c r="C19" s="505">
        <v>15</v>
      </c>
      <c r="D19" s="505">
        <v>22</v>
      </c>
      <c r="E19" s="506" t="s">
        <v>141</v>
      </c>
      <c r="F19" s="124"/>
      <c r="G19" s="124"/>
      <c r="H19" s="124"/>
      <c r="I19" s="124"/>
      <c r="J19" s="124"/>
      <c r="K19" s="125"/>
      <c r="L19" s="125"/>
      <c r="M19" s="125"/>
    </row>
    <row r="20" spans="1:13" s="514" customFormat="1" ht="19.5" customHeight="1">
      <c r="A20" s="696" t="s">
        <v>122</v>
      </c>
      <c r="B20" s="509">
        <v>10</v>
      </c>
      <c r="C20" s="510">
        <v>6</v>
      </c>
      <c r="D20" s="510">
        <v>8</v>
      </c>
      <c r="E20" s="511" t="s">
        <v>123</v>
      </c>
      <c r="F20" s="512"/>
      <c r="G20" s="512"/>
      <c r="H20" s="512"/>
      <c r="I20" s="512"/>
      <c r="J20" s="512"/>
      <c r="K20" s="513"/>
      <c r="L20" s="513"/>
      <c r="M20" s="513"/>
    </row>
    <row r="21" spans="1:13" s="22" customFormat="1" ht="20.100000000000001" customHeight="1">
      <c r="A21" s="697" t="s">
        <v>40</v>
      </c>
      <c r="B21" s="515">
        <v>420</v>
      </c>
      <c r="C21" s="515">
        <v>322</v>
      </c>
      <c r="D21" s="515">
        <f>SUM(D8:D20)</f>
        <v>329</v>
      </c>
      <c r="E21" s="516" t="s">
        <v>41</v>
      </c>
      <c r="F21" s="124"/>
      <c r="G21" s="124"/>
      <c r="H21" s="124"/>
      <c r="I21" s="124"/>
      <c r="J21" s="124"/>
      <c r="K21" s="125"/>
      <c r="L21" s="125"/>
      <c r="M21" s="125"/>
    </row>
    <row r="22" spans="1:13" s="23" customFormat="1" ht="4.5" customHeight="1">
      <c r="A22" s="48"/>
      <c r="B22" s="48"/>
      <c r="C22" s="48"/>
      <c r="D22" s="49"/>
      <c r="E22" s="50"/>
      <c r="F22" s="124"/>
      <c r="G22" s="124"/>
      <c r="H22" s="124"/>
      <c r="I22" s="124"/>
      <c r="J22" s="124"/>
      <c r="K22" s="127"/>
      <c r="L22" s="127"/>
      <c r="M22" s="127"/>
    </row>
    <row r="23" spans="1:13" s="24" customFormat="1" ht="16.5" customHeight="1">
      <c r="A23" s="990" t="s">
        <v>124</v>
      </c>
      <c r="B23" s="990"/>
      <c r="C23" s="52"/>
      <c r="D23" s="991" t="s">
        <v>125</v>
      </c>
      <c r="E23" s="991"/>
      <c r="F23" s="126"/>
      <c r="G23" s="126"/>
      <c r="H23" s="126"/>
      <c r="I23" s="126"/>
      <c r="J23" s="126"/>
      <c r="K23" s="128"/>
      <c r="L23" s="128"/>
      <c r="M23" s="128"/>
    </row>
    <row r="24" spans="1:13" s="528" customFormat="1" ht="22.5" customHeight="1">
      <c r="A24" s="535" t="s">
        <v>81</v>
      </c>
      <c r="B24" s="534"/>
      <c r="C24" s="534"/>
      <c r="D24" s="533"/>
      <c r="E24" s="532" t="s">
        <v>82</v>
      </c>
      <c r="F24" s="531"/>
      <c r="G24" s="531"/>
      <c r="H24" s="531"/>
      <c r="I24" s="531"/>
      <c r="J24" s="531"/>
      <c r="K24" s="530"/>
      <c r="L24" s="529"/>
      <c r="M24" s="529"/>
    </row>
    <row r="25" spans="1:13" s="22" customFormat="1" ht="21.75" customHeight="1">
      <c r="A25" s="527"/>
      <c r="B25" s="527"/>
      <c r="C25" s="527"/>
      <c r="D25" s="517"/>
      <c r="E25" s="518"/>
      <c r="F25" s="124"/>
      <c r="G25" s="124"/>
      <c r="H25" s="124"/>
      <c r="I25" s="124"/>
      <c r="J25" s="124"/>
      <c r="K25" s="125"/>
      <c r="L25" s="125"/>
      <c r="M25" s="125"/>
    </row>
    <row r="26" spans="1:13" s="22" customFormat="1" ht="21.75" customHeight="1">
      <c r="A26" s="527"/>
      <c r="B26" s="527"/>
      <c r="C26" s="527"/>
      <c r="D26" s="517"/>
      <c r="E26" s="518"/>
      <c r="F26" s="124"/>
      <c r="G26" s="124"/>
      <c r="H26" s="124"/>
      <c r="I26" s="124"/>
      <c r="J26" s="124"/>
      <c r="K26" s="125"/>
      <c r="L26" s="125"/>
      <c r="M26" s="125"/>
    </row>
    <row r="27" spans="1:13" s="22" customFormat="1" ht="21.75" customHeight="1">
      <c r="A27" s="527"/>
      <c r="B27" s="527"/>
      <c r="C27" s="527"/>
      <c r="D27" s="517"/>
      <c r="E27" s="518"/>
      <c r="F27" s="124"/>
      <c r="G27" s="124"/>
      <c r="H27" s="124"/>
      <c r="I27" s="124"/>
      <c r="J27" s="124"/>
      <c r="K27" s="125"/>
      <c r="L27" s="125"/>
      <c r="M27" s="125"/>
    </row>
    <row r="28" spans="1:13" s="22" customFormat="1" ht="21.75" customHeight="1">
      <c r="A28" s="527"/>
      <c r="B28" s="527"/>
      <c r="C28" s="527"/>
      <c r="D28" s="517"/>
      <c r="E28" s="518"/>
      <c r="F28" s="124"/>
      <c r="G28" s="124"/>
      <c r="H28" s="124"/>
      <c r="I28" s="124"/>
      <c r="J28" s="124"/>
      <c r="K28" s="125"/>
      <c r="L28" s="125"/>
      <c r="M28" s="125"/>
    </row>
    <row r="29" spans="1:13" s="22" customFormat="1" ht="21.75" customHeight="1">
      <c r="A29" s="527"/>
      <c r="B29" s="527"/>
      <c r="C29" s="527"/>
      <c r="D29" s="517"/>
      <c r="E29" s="518"/>
      <c r="F29" s="124"/>
      <c r="G29" s="124"/>
      <c r="H29" s="124"/>
      <c r="I29" s="124"/>
      <c r="J29" s="124"/>
      <c r="K29" s="125"/>
      <c r="L29" s="125"/>
      <c r="M29" s="125"/>
    </row>
    <row r="30" spans="1:13" s="22" customFormat="1" ht="21.75" customHeight="1">
      <c r="A30" s="527"/>
      <c r="B30" s="527"/>
      <c r="C30" s="527"/>
      <c r="D30" s="517"/>
      <c r="E30" s="518"/>
      <c r="F30" s="124"/>
      <c r="G30" s="124"/>
      <c r="H30" s="124"/>
      <c r="I30" s="124"/>
      <c r="J30" s="124"/>
      <c r="K30" s="125"/>
      <c r="L30" s="125"/>
      <c r="M30" s="125"/>
    </row>
    <row r="31" spans="1:13" s="22" customFormat="1" ht="21.75" customHeight="1">
      <c r="A31" s="527"/>
      <c r="B31" s="527"/>
      <c r="C31" s="527"/>
      <c r="D31" s="517"/>
      <c r="E31" s="518"/>
      <c r="F31" s="124"/>
      <c r="G31" s="124"/>
      <c r="H31" s="124"/>
      <c r="I31" s="124"/>
      <c r="J31" s="124"/>
      <c r="K31" s="125"/>
      <c r="L31" s="125"/>
      <c r="M31" s="125"/>
    </row>
    <row r="32" spans="1:13" s="22" customFormat="1" ht="21.75" customHeight="1">
      <c r="A32" s="527"/>
      <c r="B32" s="527"/>
      <c r="C32" s="527"/>
      <c r="D32" s="517"/>
      <c r="E32" s="518"/>
      <c r="F32" s="124"/>
      <c r="G32" s="124"/>
      <c r="H32" s="124"/>
      <c r="I32" s="124"/>
      <c r="J32" s="124"/>
      <c r="K32" s="125"/>
      <c r="L32" s="125"/>
      <c r="M32" s="125"/>
    </row>
  </sheetData>
  <mergeCells count="5">
    <mergeCell ref="A3:E3"/>
    <mergeCell ref="A4:E4"/>
    <mergeCell ref="A5:E5"/>
    <mergeCell ref="A23:B23"/>
    <mergeCell ref="D23:E23"/>
  </mergeCells>
  <printOptions horizontalCentered="1" verticalCentered="1"/>
  <pageMargins left="0.42" right="0.56000000000000005" top="0.68" bottom="1" header="0.5" footer="0.5"/>
  <pageSetup paperSize="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59"/>
  <sheetViews>
    <sheetView topLeftCell="A4" zoomScale="115" zoomScaleNormal="115" workbookViewId="0">
      <selection activeCell="J14" sqref="J14"/>
    </sheetView>
  </sheetViews>
  <sheetFormatPr defaultRowHeight="14.25"/>
  <cols>
    <col min="1" max="1" width="3.42578125" style="96" customWidth="1"/>
    <col min="2" max="2" width="21.28515625" style="96" customWidth="1"/>
    <col min="3" max="10" width="12.140625" style="99" customWidth="1"/>
    <col min="11" max="12" width="9.140625" style="96"/>
    <col min="13" max="13" width="12.140625" style="96" bestFit="1" customWidth="1"/>
    <col min="14" max="17" width="9.140625" style="96"/>
    <col min="18" max="18" width="9.140625" style="97"/>
    <col min="19" max="29" width="9.140625" style="1"/>
    <col min="30" max="32" width="9.140625" style="155"/>
    <col min="33" max="256" width="9.140625" style="156"/>
    <col min="257" max="257" width="3.42578125" style="156" customWidth="1"/>
    <col min="258" max="258" width="21.28515625" style="156" customWidth="1"/>
    <col min="259" max="266" width="12.140625" style="156" customWidth="1"/>
    <col min="267" max="268" width="9.140625" style="156"/>
    <col min="269" max="269" width="12.140625" style="156" bestFit="1" customWidth="1"/>
    <col min="270" max="512" width="9.140625" style="156"/>
    <col min="513" max="513" width="3.42578125" style="156" customWidth="1"/>
    <col min="514" max="514" width="21.28515625" style="156" customWidth="1"/>
    <col min="515" max="522" width="12.140625" style="156" customWidth="1"/>
    <col min="523" max="524" width="9.140625" style="156"/>
    <col min="525" max="525" width="12.140625" style="156" bestFit="1" customWidth="1"/>
    <col min="526" max="768" width="9.140625" style="156"/>
    <col min="769" max="769" width="3.42578125" style="156" customWidth="1"/>
    <col min="770" max="770" width="21.28515625" style="156" customWidth="1"/>
    <col min="771" max="778" width="12.140625" style="156" customWidth="1"/>
    <col min="779" max="780" width="9.140625" style="156"/>
    <col min="781" max="781" width="12.140625" style="156" bestFit="1" customWidth="1"/>
    <col min="782" max="1024" width="9.140625" style="156"/>
    <col min="1025" max="1025" width="3.42578125" style="156" customWidth="1"/>
    <col min="1026" max="1026" width="21.28515625" style="156" customWidth="1"/>
    <col min="1027" max="1034" width="12.140625" style="156" customWidth="1"/>
    <col min="1035" max="1036" width="9.140625" style="156"/>
    <col min="1037" max="1037" width="12.140625" style="156" bestFit="1" customWidth="1"/>
    <col min="1038" max="1280" width="9.140625" style="156"/>
    <col min="1281" max="1281" width="3.42578125" style="156" customWidth="1"/>
    <col min="1282" max="1282" width="21.28515625" style="156" customWidth="1"/>
    <col min="1283" max="1290" width="12.140625" style="156" customWidth="1"/>
    <col min="1291" max="1292" width="9.140625" style="156"/>
    <col min="1293" max="1293" width="12.140625" style="156" bestFit="1" customWidth="1"/>
    <col min="1294" max="1536" width="9.140625" style="156"/>
    <col min="1537" max="1537" width="3.42578125" style="156" customWidth="1"/>
    <col min="1538" max="1538" width="21.28515625" style="156" customWidth="1"/>
    <col min="1539" max="1546" width="12.140625" style="156" customWidth="1"/>
    <col min="1547" max="1548" width="9.140625" style="156"/>
    <col min="1549" max="1549" width="12.140625" style="156" bestFit="1" customWidth="1"/>
    <col min="1550" max="1792" width="9.140625" style="156"/>
    <col min="1793" max="1793" width="3.42578125" style="156" customWidth="1"/>
    <col min="1794" max="1794" width="21.28515625" style="156" customWidth="1"/>
    <col min="1795" max="1802" width="12.140625" style="156" customWidth="1"/>
    <col min="1803" max="1804" width="9.140625" style="156"/>
    <col min="1805" max="1805" width="12.140625" style="156" bestFit="1" customWidth="1"/>
    <col min="1806" max="2048" width="9.140625" style="156"/>
    <col min="2049" max="2049" width="3.42578125" style="156" customWidth="1"/>
    <col min="2050" max="2050" width="21.28515625" style="156" customWidth="1"/>
    <col min="2051" max="2058" width="12.140625" style="156" customWidth="1"/>
    <col min="2059" max="2060" width="9.140625" style="156"/>
    <col min="2061" max="2061" width="12.140625" style="156" bestFit="1" customWidth="1"/>
    <col min="2062" max="2304" width="9.140625" style="156"/>
    <col min="2305" max="2305" width="3.42578125" style="156" customWidth="1"/>
    <col min="2306" max="2306" width="21.28515625" style="156" customWidth="1"/>
    <col min="2307" max="2314" width="12.140625" style="156" customWidth="1"/>
    <col min="2315" max="2316" width="9.140625" style="156"/>
    <col min="2317" max="2317" width="12.140625" style="156" bestFit="1" customWidth="1"/>
    <col min="2318" max="2560" width="9.140625" style="156"/>
    <col min="2561" max="2561" width="3.42578125" style="156" customWidth="1"/>
    <col min="2562" max="2562" width="21.28515625" style="156" customWidth="1"/>
    <col min="2563" max="2570" width="12.140625" style="156" customWidth="1"/>
    <col min="2571" max="2572" width="9.140625" style="156"/>
    <col min="2573" max="2573" width="12.140625" style="156" bestFit="1" customWidth="1"/>
    <col min="2574" max="2816" width="9.140625" style="156"/>
    <col min="2817" max="2817" width="3.42578125" style="156" customWidth="1"/>
    <col min="2818" max="2818" width="21.28515625" style="156" customWidth="1"/>
    <col min="2819" max="2826" width="12.140625" style="156" customWidth="1"/>
    <col min="2827" max="2828" width="9.140625" style="156"/>
    <col min="2829" max="2829" width="12.140625" style="156" bestFit="1" customWidth="1"/>
    <col min="2830" max="3072" width="9.140625" style="156"/>
    <col min="3073" max="3073" width="3.42578125" style="156" customWidth="1"/>
    <col min="3074" max="3074" width="21.28515625" style="156" customWidth="1"/>
    <col min="3075" max="3082" width="12.140625" style="156" customWidth="1"/>
    <col min="3083" max="3084" width="9.140625" style="156"/>
    <col min="3085" max="3085" width="12.140625" style="156" bestFit="1" customWidth="1"/>
    <col min="3086" max="3328" width="9.140625" style="156"/>
    <col min="3329" max="3329" width="3.42578125" style="156" customWidth="1"/>
    <col min="3330" max="3330" width="21.28515625" style="156" customWidth="1"/>
    <col min="3331" max="3338" width="12.140625" style="156" customWidth="1"/>
    <col min="3339" max="3340" width="9.140625" style="156"/>
    <col min="3341" max="3341" width="12.140625" style="156" bestFit="1" customWidth="1"/>
    <col min="3342" max="3584" width="9.140625" style="156"/>
    <col min="3585" max="3585" width="3.42578125" style="156" customWidth="1"/>
    <col min="3586" max="3586" width="21.28515625" style="156" customWidth="1"/>
    <col min="3587" max="3594" width="12.140625" style="156" customWidth="1"/>
    <col min="3595" max="3596" width="9.140625" style="156"/>
    <col min="3597" max="3597" width="12.140625" style="156" bestFit="1" customWidth="1"/>
    <col min="3598" max="3840" width="9.140625" style="156"/>
    <col min="3841" max="3841" width="3.42578125" style="156" customWidth="1"/>
    <col min="3842" max="3842" width="21.28515625" style="156" customWidth="1"/>
    <col min="3843" max="3850" width="12.140625" style="156" customWidth="1"/>
    <col min="3851" max="3852" width="9.140625" style="156"/>
    <col min="3853" max="3853" width="12.140625" style="156" bestFit="1" customWidth="1"/>
    <col min="3854" max="4096" width="9.140625" style="156"/>
    <col min="4097" max="4097" width="3.42578125" style="156" customWidth="1"/>
    <col min="4098" max="4098" width="21.28515625" style="156" customWidth="1"/>
    <col min="4099" max="4106" width="12.140625" style="156" customWidth="1"/>
    <col min="4107" max="4108" width="9.140625" style="156"/>
    <col min="4109" max="4109" width="12.140625" style="156" bestFit="1" customWidth="1"/>
    <col min="4110" max="4352" width="9.140625" style="156"/>
    <col min="4353" max="4353" width="3.42578125" style="156" customWidth="1"/>
    <col min="4354" max="4354" width="21.28515625" style="156" customWidth="1"/>
    <col min="4355" max="4362" width="12.140625" style="156" customWidth="1"/>
    <col min="4363" max="4364" width="9.140625" style="156"/>
    <col min="4365" max="4365" width="12.140625" style="156" bestFit="1" customWidth="1"/>
    <col min="4366" max="4608" width="9.140625" style="156"/>
    <col min="4609" max="4609" width="3.42578125" style="156" customWidth="1"/>
    <col min="4610" max="4610" width="21.28515625" style="156" customWidth="1"/>
    <col min="4611" max="4618" width="12.140625" style="156" customWidth="1"/>
    <col min="4619" max="4620" width="9.140625" style="156"/>
    <col min="4621" max="4621" width="12.140625" style="156" bestFit="1" customWidth="1"/>
    <col min="4622" max="4864" width="9.140625" style="156"/>
    <col min="4865" max="4865" width="3.42578125" style="156" customWidth="1"/>
    <col min="4866" max="4866" width="21.28515625" style="156" customWidth="1"/>
    <col min="4867" max="4874" width="12.140625" style="156" customWidth="1"/>
    <col min="4875" max="4876" width="9.140625" style="156"/>
    <col min="4877" max="4877" width="12.140625" style="156" bestFit="1" customWidth="1"/>
    <col min="4878" max="5120" width="9.140625" style="156"/>
    <col min="5121" max="5121" width="3.42578125" style="156" customWidth="1"/>
    <col min="5122" max="5122" width="21.28515625" style="156" customWidth="1"/>
    <col min="5123" max="5130" width="12.140625" style="156" customWidth="1"/>
    <col min="5131" max="5132" width="9.140625" style="156"/>
    <col min="5133" max="5133" width="12.140625" style="156" bestFit="1" customWidth="1"/>
    <col min="5134" max="5376" width="9.140625" style="156"/>
    <col min="5377" max="5377" width="3.42578125" style="156" customWidth="1"/>
    <col min="5378" max="5378" width="21.28515625" style="156" customWidth="1"/>
    <col min="5379" max="5386" width="12.140625" style="156" customWidth="1"/>
    <col min="5387" max="5388" width="9.140625" style="156"/>
    <col min="5389" max="5389" width="12.140625" style="156" bestFit="1" customWidth="1"/>
    <col min="5390" max="5632" width="9.140625" style="156"/>
    <col min="5633" max="5633" width="3.42578125" style="156" customWidth="1"/>
    <col min="5634" max="5634" width="21.28515625" style="156" customWidth="1"/>
    <col min="5635" max="5642" width="12.140625" style="156" customWidth="1"/>
    <col min="5643" max="5644" width="9.140625" style="156"/>
    <col min="5645" max="5645" width="12.140625" style="156" bestFit="1" customWidth="1"/>
    <col min="5646" max="5888" width="9.140625" style="156"/>
    <col min="5889" max="5889" width="3.42578125" style="156" customWidth="1"/>
    <col min="5890" max="5890" width="21.28515625" style="156" customWidth="1"/>
    <col min="5891" max="5898" width="12.140625" style="156" customWidth="1"/>
    <col min="5899" max="5900" width="9.140625" style="156"/>
    <col min="5901" max="5901" width="12.140625" style="156" bestFit="1" customWidth="1"/>
    <col min="5902" max="6144" width="9.140625" style="156"/>
    <col min="6145" max="6145" width="3.42578125" style="156" customWidth="1"/>
    <col min="6146" max="6146" width="21.28515625" style="156" customWidth="1"/>
    <col min="6147" max="6154" width="12.140625" style="156" customWidth="1"/>
    <col min="6155" max="6156" width="9.140625" style="156"/>
    <col min="6157" max="6157" width="12.140625" style="156" bestFit="1" customWidth="1"/>
    <col min="6158" max="6400" width="9.140625" style="156"/>
    <col min="6401" max="6401" width="3.42578125" style="156" customWidth="1"/>
    <col min="6402" max="6402" width="21.28515625" style="156" customWidth="1"/>
    <col min="6403" max="6410" width="12.140625" style="156" customWidth="1"/>
    <col min="6411" max="6412" width="9.140625" style="156"/>
    <col min="6413" max="6413" width="12.140625" style="156" bestFit="1" customWidth="1"/>
    <col min="6414" max="6656" width="9.140625" style="156"/>
    <col min="6657" max="6657" width="3.42578125" style="156" customWidth="1"/>
    <col min="6658" max="6658" width="21.28515625" style="156" customWidth="1"/>
    <col min="6659" max="6666" width="12.140625" style="156" customWidth="1"/>
    <col min="6667" max="6668" width="9.140625" style="156"/>
    <col min="6669" max="6669" width="12.140625" style="156" bestFit="1" customWidth="1"/>
    <col min="6670" max="6912" width="9.140625" style="156"/>
    <col min="6913" max="6913" width="3.42578125" style="156" customWidth="1"/>
    <col min="6914" max="6914" width="21.28515625" style="156" customWidth="1"/>
    <col min="6915" max="6922" width="12.140625" style="156" customWidth="1"/>
    <col min="6923" max="6924" width="9.140625" style="156"/>
    <col min="6925" max="6925" width="12.140625" style="156" bestFit="1" customWidth="1"/>
    <col min="6926" max="7168" width="9.140625" style="156"/>
    <col min="7169" max="7169" width="3.42578125" style="156" customWidth="1"/>
    <col min="7170" max="7170" width="21.28515625" style="156" customWidth="1"/>
    <col min="7171" max="7178" width="12.140625" style="156" customWidth="1"/>
    <col min="7179" max="7180" width="9.140625" style="156"/>
    <col min="7181" max="7181" width="12.140625" style="156" bestFit="1" customWidth="1"/>
    <col min="7182" max="7424" width="9.140625" style="156"/>
    <col min="7425" max="7425" width="3.42578125" style="156" customWidth="1"/>
    <col min="7426" max="7426" width="21.28515625" style="156" customWidth="1"/>
    <col min="7427" max="7434" width="12.140625" style="156" customWidth="1"/>
    <col min="7435" max="7436" width="9.140625" style="156"/>
    <col min="7437" max="7437" width="12.140625" style="156" bestFit="1" customWidth="1"/>
    <col min="7438" max="7680" width="9.140625" style="156"/>
    <col min="7681" max="7681" width="3.42578125" style="156" customWidth="1"/>
    <col min="7682" max="7682" width="21.28515625" style="156" customWidth="1"/>
    <col min="7683" max="7690" width="12.140625" style="156" customWidth="1"/>
    <col min="7691" max="7692" width="9.140625" style="156"/>
    <col min="7693" max="7693" width="12.140625" style="156" bestFit="1" customWidth="1"/>
    <col min="7694" max="7936" width="9.140625" style="156"/>
    <col min="7937" max="7937" width="3.42578125" style="156" customWidth="1"/>
    <col min="7938" max="7938" width="21.28515625" style="156" customWidth="1"/>
    <col min="7939" max="7946" width="12.140625" style="156" customWidth="1"/>
    <col min="7947" max="7948" width="9.140625" style="156"/>
    <col min="7949" max="7949" width="12.140625" style="156" bestFit="1" customWidth="1"/>
    <col min="7950" max="8192" width="9.140625" style="156"/>
    <col min="8193" max="8193" width="3.42578125" style="156" customWidth="1"/>
    <col min="8194" max="8194" width="21.28515625" style="156" customWidth="1"/>
    <col min="8195" max="8202" width="12.140625" style="156" customWidth="1"/>
    <col min="8203" max="8204" width="9.140625" style="156"/>
    <col min="8205" max="8205" width="12.140625" style="156" bestFit="1" customWidth="1"/>
    <col min="8206" max="8448" width="9.140625" style="156"/>
    <col min="8449" max="8449" width="3.42578125" style="156" customWidth="1"/>
    <col min="8450" max="8450" width="21.28515625" style="156" customWidth="1"/>
    <col min="8451" max="8458" width="12.140625" style="156" customWidth="1"/>
    <col min="8459" max="8460" width="9.140625" style="156"/>
    <col min="8461" max="8461" width="12.140625" style="156" bestFit="1" customWidth="1"/>
    <col min="8462" max="8704" width="9.140625" style="156"/>
    <col min="8705" max="8705" width="3.42578125" style="156" customWidth="1"/>
    <col min="8706" max="8706" width="21.28515625" style="156" customWidth="1"/>
    <col min="8707" max="8714" width="12.140625" style="156" customWidth="1"/>
    <col min="8715" max="8716" width="9.140625" style="156"/>
    <col min="8717" max="8717" width="12.140625" style="156" bestFit="1" customWidth="1"/>
    <col min="8718" max="8960" width="9.140625" style="156"/>
    <col min="8961" max="8961" width="3.42578125" style="156" customWidth="1"/>
    <col min="8962" max="8962" width="21.28515625" style="156" customWidth="1"/>
    <col min="8963" max="8970" width="12.140625" style="156" customWidth="1"/>
    <col min="8971" max="8972" width="9.140625" style="156"/>
    <col min="8973" max="8973" width="12.140625" style="156" bestFit="1" customWidth="1"/>
    <col min="8974" max="9216" width="9.140625" style="156"/>
    <col min="9217" max="9217" width="3.42578125" style="156" customWidth="1"/>
    <col min="9218" max="9218" width="21.28515625" style="156" customWidth="1"/>
    <col min="9219" max="9226" width="12.140625" style="156" customWidth="1"/>
    <col min="9227" max="9228" width="9.140625" style="156"/>
    <col min="9229" max="9229" width="12.140625" style="156" bestFit="1" customWidth="1"/>
    <col min="9230" max="9472" width="9.140625" style="156"/>
    <col min="9473" max="9473" width="3.42578125" style="156" customWidth="1"/>
    <col min="9474" max="9474" width="21.28515625" style="156" customWidth="1"/>
    <col min="9475" max="9482" width="12.140625" style="156" customWidth="1"/>
    <col min="9483" max="9484" width="9.140625" style="156"/>
    <col min="9485" max="9485" width="12.140625" style="156" bestFit="1" customWidth="1"/>
    <col min="9486" max="9728" width="9.140625" style="156"/>
    <col min="9729" max="9729" width="3.42578125" style="156" customWidth="1"/>
    <col min="9730" max="9730" width="21.28515625" style="156" customWidth="1"/>
    <col min="9731" max="9738" width="12.140625" style="156" customWidth="1"/>
    <col min="9739" max="9740" width="9.140625" style="156"/>
    <col min="9741" max="9741" width="12.140625" style="156" bestFit="1" customWidth="1"/>
    <col min="9742" max="9984" width="9.140625" style="156"/>
    <col min="9985" max="9985" width="3.42578125" style="156" customWidth="1"/>
    <col min="9986" max="9986" width="21.28515625" style="156" customWidth="1"/>
    <col min="9987" max="9994" width="12.140625" style="156" customWidth="1"/>
    <col min="9995" max="9996" width="9.140625" style="156"/>
    <col min="9997" max="9997" width="12.140625" style="156" bestFit="1" customWidth="1"/>
    <col min="9998" max="10240" width="9.140625" style="156"/>
    <col min="10241" max="10241" width="3.42578125" style="156" customWidth="1"/>
    <col min="10242" max="10242" width="21.28515625" style="156" customWidth="1"/>
    <col min="10243" max="10250" width="12.140625" style="156" customWidth="1"/>
    <col min="10251" max="10252" width="9.140625" style="156"/>
    <col min="10253" max="10253" width="12.140625" style="156" bestFit="1" customWidth="1"/>
    <col min="10254" max="10496" width="9.140625" style="156"/>
    <col min="10497" max="10497" width="3.42578125" style="156" customWidth="1"/>
    <col min="10498" max="10498" width="21.28515625" style="156" customWidth="1"/>
    <col min="10499" max="10506" width="12.140625" style="156" customWidth="1"/>
    <col min="10507" max="10508" width="9.140625" style="156"/>
    <col min="10509" max="10509" width="12.140625" style="156" bestFit="1" customWidth="1"/>
    <col min="10510" max="10752" width="9.140625" style="156"/>
    <col min="10753" max="10753" width="3.42578125" style="156" customWidth="1"/>
    <col min="10754" max="10754" width="21.28515625" style="156" customWidth="1"/>
    <col min="10755" max="10762" width="12.140625" style="156" customWidth="1"/>
    <col min="10763" max="10764" width="9.140625" style="156"/>
    <col min="10765" max="10765" width="12.140625" style="156" bestFit="1" customWidth="1"/>
    <col min="10766" max="11008" width="9.140625" style="156"/>
    <col min="11009" max="11009" width="3.42578125" style="156" customWidth="1"/>
    <col min="11010" max="11010" width="21.28515625" style="156" customWidth="1"/>
    <col min="11011" max="11018" width="12.140625" style="156" customWidth="1"/>
    <col min="11019" max="11020" width="9.140625" style="156"/>
    <col min="11021" max="11021" width="12.140625" style="156" bestFit="1" customWidth="1"/>
    <col min="11022" max="11264" width="9.140625" style="156"/>
    <col min="11265" max="11265" width="3.42578125" style="156" customWidth="1"/>
    <col min="11266" max="11266" width="21.28515625" style="156" customWidth="1"/>
    <col min="11267" max="11274" width="12.140625" style="156" customWidth="1"/>
    <col min="11275" max="11276" width="9.140625" style="156"/>
    <col min="11277" max="11277" width="12.140625" style="156" bestFit="1" customWidth="1"/>
    <col min="11278" max="11520" width="9.140625" style="156"/>
    <col min="11521" max="11521" width="3.42578125" style="156" customWidth="1"/>
    <col min="11522" max="11522" width="21.28515625" style="156" customWidth="1"/>
    <col min="11523" max="11530" width="12.140625" style="156" customWidth="1"/>
    <col min="11531" max="11532" width="9.140625" style="156"/>
    <col min="11533" max="11533" width="12.140625" style="156" bestFit="1" customWidth="1"/>
    <col min="11534" max="11776" width="9.140625" style="156"/>
    <col min="11777" max="11777" width="3.42578125" style="156" customWidth="1"/>
    <col min="11778" max="11778" width="21.28515625" style="156" customWidth="1"/>
    <col min="11779" max="11786" width="12.140625" style="156" customWidth="1"/>
    <col min="11787" max="11788" width="9.140625" style="156"/>
    <col min="11789" max="11789" width="12.140625" style="156" bestFit="1" customWidth="1"/>
    <col min="11790" max="12032" width="9.140625" style="156"/>
    <col min="12033" max="12033" width="3.42578125" style="156" customWidth="1"/>
    <col min="12034" max="12034" width="21.28515625" style="156" customWidth="1"/>
    <col min="12035" max="12042" width="12.140625" style="156" customWidth="1"/>
    <col min="12043" max="12044" width="9.140625" style="156"/>
    <col min="12045" max="12045" width="12.140625" style="156" bestFit="1" customWidth="1"/>
    <col min="12046" max="12288" width="9.140625" style="156"/>
    <col min="12289" max="12289" width="3.42578125" style="156" customWidth="1"/>
    <col min="12290" max="12290" width="21.28515625" style="156" customWidth="1"/>
    <col min="12291" max="12298" width="12.140625" style="156" customWidth="1"/>
    <col min="12299" max="12300" width="9.140625" style="156"/>
    <col min="12301" max="12301" width="12.140625" style="156" bestFit="1" customWidth="1"/>
    <col min="12302" max="12544" width="9.140625" style="156"/>
    <col min="12545" max="12545" width="3.42578125" style="156" customWidth="1"/>
    <col min="12546" max="12546" width="21.28515625" style="156" customWidth="1"/>
    <col min="12547" max="12554" width="12.140625" style="156" customWidth="1"/>
    <col min="12555" max="12556" width="9.140625" style="156"/>
    <col min="12557" max="12557" width="12.140625" style="156" bestFit="1" customWidth="1"/>
    <col min="12558" max="12800" width="9.140625" style="156"/>
    <col min="12801" max="12801" width="3.42578125" style="156" customWidth="1"/>
    <col min="12802" max="12802" width="21.28515625" style="156" customWidth="1"/>
    <col min="12803" max="12810" width="12.140625" style="156" customWidth="1"/>
    <col min="12811" max="12812" width="9.140625" style="156"/>
    <col min="12813" max="12813" width="12.140625" style="156" bestFit="1" customWidth="1"/>
    <col min="12814" max="13056" width="9.140625" style="156"/>
    <col min="13057" max="13057" width="3.42578125" style="156" customWidth="1"/>
    <col min="13058" max="13058" width="21.28515625" style="156" customWidth="1"/>
    <col min="13059" max="13066" width="12.140625" style="156" customWidth="1"/>
    <col min="13067" max="13068" width="9.140625" style="156"/>
    <col min="13069" max="13069" width="12.140625" style="156" bestFit="1" customWidth="1"/>
    <col min="13070" max="13312" width="9.140625" style="156"/>
    <col min="13313" max="13313" width="3.42578125" style="156" customWidth="1"/>
    <col min="13314" max="13314" width="21.28515625" style="156" customWidth="1"/>
    <col min="13315" max="13322" width="12.140625" style="156" customWidth="1"/>
    <col min="13323" max="13324" width="9.140625" style="156"/>
    <col min="13325" max="13325" width="12.140625" style="156" bestFit="1" customWidth="1"/>
    <col min="13326" max="13568" width="9.140625" style="156"/>
    <col min="13569" max="13569" width="3.42578125" style="156" customWidth="1"/>
    <col min="13570" max="13570" width="21.28515625" style="156" customWidth="1"/>
    <col min="13571" max="13578" width="12.140625" style="156" customWidth="1"/>
    <col min="13579" max="13580" width="9.140625" style="156"/>
    <col min="13581" max="13581" width="12.140625" style="156" bestFit="1" customWidth="1"/>
    <col min="13582" max="13824" width="9.140625" style="156"/>
    <col min="13825" max="13825" width="3.42578125" style="156" customWidth="1"/>
    <col min="13826" max="13826" width="21.28515625" style="156" customWidth="1"/>
    <col min="13827" max="13834" width="12.140625" style="156" customWidth="1"/>
    <col min="13835" max="13836" width="9.140625" style="156"/>
    <col min="13837" max="13837" width="12.140625" style="156" bestFit="1" customWidth="1"/>
    <col min="13838" max="14080" width="9.140625" style="156"/>
    <col min="14081" max="14081" width="3.42578125" style="156" customWidth="1"/>
    <col min="14082" max="14082" width="21.28515625" style="156" customWidth="1"/>
    <col min="14083" max="14090" width="12.140625" style="156" customWidth="1"/>
    <col min="14091" max="14092" width="9.140625" style="156"/>
    <col min="14093" max="14093" width="12.140625" style="156" bestFit="1" customWidth="1"/>
    <col min="14094" max="14336" width="9.140625" style="156"/>
    <col min="14337" max="14337" width="3.42578125" style="156" customWidth="1"/>
    <col min="14338" max="14338" width="21.28515625" style="156" customWidth="1"/>
    <col min="14339" max="14346" width="12.140625" style="156" customWidth="1"/>
    <col min="14347" max="14348" width="9.140625" style="156"/>
    <col min="14349" max="14349" width="12.140625" style="156" bestFit="1" customWidth="1"/>
    <col min="14350" max="14592" width="9.140625" style="156"/>
    <col min="14593" max="14593" width="3.42578125" style="156" customWidth="1"/>
    <col min="14594" max="14594" width="21.28515625" style="156" customWidth="1"/>
    <col min="14595" max="14602" width="12.140625" style="156" customWidth="1"/>
    <col min="14603" max="14604" width="9.140625" style="156"/>
    <col min="14605" max="14605" width="12.140625" style="156" bestFit="1" customWidth="1"/>
    <col min="14606" max="14848" width="9.140625" style="156"/>
    <col min="14849" max="14849" width="3.42578125" style="156" customWidth="1"/>
    <col min="14850" max="14850" width="21.28515625" style="156" customWidth="1"/>
    <col min="14851" max="14858" width="12.140625" style="156" customWidth="1"/>
    <col min="14859" max="14860" width="9.140625" style="156"/>
    <col min="14861" max="14861" width="12.140625" style="156" bestFit="1" customWidth="1"/>
    <col min="14862" max="15104" width="9.140625" style="156"/>
    <col min="15105" max="15105" width="3.42578125" style="156" customWidth="1"/>
    <col min="15106" max="15106" width="21.28515625" style="156" customWidth="1"/>
    <col min="15107" max="15114" width="12.140625" style="156" customWidth="1"/>
    <col min="15115" max="15116" width="9.140625" style="156"/>
    <col min="15117" max="15117" width="12.140625" style="156" bestFit="1" customWidth="1"/>
    <col min="15118" max="15360" width="9.140625" style="156"/>
    <col min="15361" max="15361" width="3.42578125" style="156" customWidth="1"/>
    <col min="15362" max="15362" width="21.28515625" style="156" customWidth="1"/>
    <col min="15363" max="15370" width="12.140625" style="156" customWidth="1"/>
    <col min="15371" max="15372" width="9.140625" style="156"/>
    <col min="15373" max="15373" width="12.140625" style="156" bestFit="1" customWidth="1"/>
    <col min="15374" max="15616" width="9.140625" style="156"/>
    <col min="15617" max="15617" width="3.42578125" style="156" customWidth="1"/>
    <col min="15618" max="15618" width="21.28515625" style="156" customWidth="1"/>
    <col min="15619" max="15626" width="12.140625" style="156" customWidth="1"/>
    <col min="15627" max="15628" width="9.140625" style="156"/>
    <col min="15629" max="15629" width="12.140625" style="156" bestFit="1" customWidth="1"/>
    <col min="15630" max="15872" width="9.140625" style="156"/>
    <col min="15873" max="15873" width="3.42578125" style="156" customWidth="1"/>
    <col min="15874" max="15874" width="21.28515625" style="156" customWidth="1"/>
    <col min="15875" max="15882" width="12.140625" style="156" customWidth="1"/>
    <col min="15883" max="15884" width="9.140625" style="156"/>
    <col min="15885" max="15885" width="12.140625" style="156" bestFit="1" customWidth="1"/>
    <col min="15886" max="16128" width="9.140625" style="156"/>
    <col min="16129" max="16129" width="3.42578125" style="156" customWidth="1"/>
    <col min="16130" max="16130" width="21.28515625" style="156" customWidth="1"/>
    <col min="16131" max="16138" width="12.140625" style="156" customWidth="1"/>
    <col min="16139" max="16140" width="9.140625" style="156"/>
    <col min="16141" max="16141" width="12.140625" style="156" bestFit="1" customWidth="1"/>
    <col min="16142" max="16384" width="9.140625" style="156"/>
  </cols>
  <sheetData>
    <row r="1" spans="1:32" s="129" customFormat="1" ht="16.5">
      <c r="A1" s="96"/>
      <c r="B1" s="96"/>
      <c r="C1" s="99"/>
      <c r="D1" s="99"/>
      <c r="E1" s="99"/>
      <c r="F1" s="99"/>
      <c r="G1" s="99"/>
      <c r="H1" s="99"/>
      <c r="I1" s="99"/>
      <c r="J1" s="99"/>
      <c r="K1" s="96"/>
      <c r="L1" s="96"/>
      <c r="M1" s="96"/>
      <c r="N1" s="96"/>
      <c r="O1" s="96"/>
      <c r="P1" s="96"/>
      <c r="Q1" s="96"/>
      <c r="R1" s="98"/>
      <c r="S1" s="3"/>
      <c r="T1" s="3"/>
      <c r="U1" s="3"/>
      <c r="V1" s="3"/>
      <c r="W1" s="3"/>
      <c r="X1" s="3"/>
      <c r="Y1" s="3"/>
      <c r="Z1" s="3"/>
      <c r="AA1" s="3"/>
      <c r="AB1" s="3"/>
      <c r="AC1" s="3"/>
    </row>
    <row r="2" spans="1:32" s="130" customFormat="1" ht="16.5">
      <c r="A2" s="96"/>
      <c r="B2" s="96"/>
      <c r="C2" s="99"/>
      <c r="D2" s="99"/>
      <c r="E2" s="99"/>
      <c r="F2" s="99"/>
      <c r="G2" s="99"/>
      <c r="H2" s="99"/>
      <c r="I2" s="99"/>
      <c r="J2" s="99"/>
      <c r="K2" s="96"/>
      <c r="L2" s="96"/>
      <c r="M2" s="96"/>
      <c r="N2" s="96"/>
      <c r="O2" s="96"/>
      <c r="P2" s="96"/>
      <c r="Q2" s="96"/>
      <c r="R2" s="98"/>
      <c r="S2" s="3"/>
      <c r="T2" s="3"/>
      <c r="U2" s="3"/>
      <c r="V2" s="3"/>
      <c r="W2" s="3"/>
      <c r="X2" s="3"/>
      <c r="Y2" s="3"/>
      <c r="Z2" s="3"/>
      <c r="AA2" s="3"/>
      <c r="AB2" s="3"/>
      <c r="AC2" s="3"/>
    </row>
    <row r="3" spans="1:32" s="130" customFormat="1" ht="16.5">
      <c r="A3" s="96"/>
      <c r="B3" s="909" t="s">
        <v>142</v>
      </c>
      <c r="C3" s="909" t="s">
        <v>799</v>
      </c>
      <c r="D3" s="909" t="s">
        <v>301</v>
      </c>
      <c r="E3" s="909" t="s">
        <v>143</v>
      </c>
      <c r="F3" s="909" t="s">
        <v>144</v>
      </c>
      <c r="G3" s="909" t="s">
        <v>300</v>
      </c>
      <c r="H3" s="909" t="s">
        <v>798</v>
      </c>
      <c r="I3" s="132"/>
      <c r="J3" s="132"/>
      <c r="R3" s="98"/>
      <c r="S3" s="3"/>
      <c r="T3" s="3"/>
      <c r="U3" s="3"/>
      <c r="V3" s="3"/>
      <c r="W3" s="3"/>
      <c r="X3" s="3"/>
      <c r="Y3" s="3"/>
      <c r="Z3" s="3"/>
      <c r="AA3" s="3"/>
      <c r="AB3" s="3"/>
      <c r="AC3" s="3"/>
    </row>
    <row r="4" spans="1:32" s="137" customFormat="1" ht="21" customHeight="1">
      <c r="A4" s="96"/>
      <c r="B4" s="910"/>
      <c r="C4" s="910"/>
      <c r="D4" s="910"/>
      <c r="E4" s="910"/>
      <c r="F4" s="910"/>
      <c r="G4" s="910"/>
      <c r="H4" s="910"/>
      <c r="I4" s="131" t="s">
        <v>146</v>
      </c>
      <c r="J4" s="131"/>
      <c r="R4" s="134"/>
      <c r="S4" s="135"/>
      <c r="T4" s="135"/>
      <c r="U4" s="135"/>
      <c r="V4" s="135"/>
      <c r="W4" s="135"/>
      <c r="X4" s="135"/>
      <c r="Y4" s="135"/>
      <c r="Z4" s="135"/>
      <c r="AA4" s="135"/>
      <c r="AB4" s="135"/>
      <c r="AC4" s="135"/>
      <c r="AD4" s="136"/>
      <c r="AE4" s="136"/>
      <c r="AF4" s="136"/>
    </row>
    <row r="5" spans="1:32" s="137" customFormat="1" ht="14.25" customHeight="1">
      <c r="A5" s="96"/>
      <c r="B5" s="629">
        <v>149</v>
      </c>
      <c r="C5" s="629">
        <v>238</v>
      </c>
      <c r="D5" s="629">
        <v>480</v>
      </c>
      <c r="E5" s="629">
        <v>4790</v>
      </c>
      <c r="F5" s="629">
        <v>2021</v>
      </c>
      <c r="G5" s="629">
        <v>2084</v>
      </c>
      <c r="H5" s="629">
        <v>143</v>
      </c>
      <c r="I5" s="131"/>
      <c r="J5" s="131"/>
      <c r="R5" s="134"/>
      <c r="S5" s="135"/>
      <c r="T5" s="135"/>
      <c r="U5" s="135"/>
      <c r="V5" s="135"/>
      <c r="W5" s="135"/>
      <c r="X5" s="135"/>
      <c r="Y5" s="135"/>
      <c r="Z5" s="135"/>
      <c r="AA5" s="135"/>
      <c r="AB5" s="135"/>
      <c r="AC5" s="135"/>
      <c r="AD5" s="136"/>
      <c r="AE5" s="136"/>
      <c r="AF5" s="136"/>
    </row>
    <row r="6" spans="1:32" s="137" customFormat="1">
      <c r="A6" s="96"/>
      <c r="B6" s="96"/>
      <c r="C6" s="99"/>
      <c r="D6" s="99"/>
      <c r="E6" s="99"/>
      <c r="F6" s="99"/>
      <c r="G6" s="99"/>
      <c r="H6" s="99"/>
      <c r="I6" s="99"/>
      <c r="J6" s="99"/>
      <c r="K6" s="96"/>
      <c r="L6" s="96"/>
      <c r="M6" s="96"/>
      <c r="N6" s="96"/>
      <c r="O6" s="96"/>
      <c r="P6" s="96"/>
      <c r="Q6" s="96"/>
      <c r="R6" s="134"/>
      <c r="S6" s="135"/>
      <c r="T6" s="135"/>
      <c r="U6" s="135"/>
      <c r="V6" s="135"/>
      <c r="W6" s="135"/>
      <c r="X6" s="135"/>
      <c r="Y6" s="135"/>
      <c r="Z6" s="135"/>
      <c r="AA6" s="135"/>
      <c r="AB6" s="135"/>
      <c r="AC6" s="135"/>
      <c r="AD6" s="136"/>
      <c r="AE6" s="136"/>
      <c r="AF6" s="136"/>
    </row>
    <row r="7" spans="1:32" s="137" customFormat="1">
      <c r="A7" s="96"/>
      <c r="B7" s="96"/>
      <c r="C7" s="99"/>
      <c r="D7" s="99"/>
      <c r="E7" s="99"/>
      <c r="F7" s="99"/>
      <c r="G7" s="886"/>
      <c r="H7" s="886"/>
      <c r="I7" s="886"/>
      <c r="J7" s="886"/>
      <c r="K7" s="887"/>
      <c r="L7" s="887"/>
      <c r="M7" s="887"/>
      <c r="N7" s="96"/>
      <c r="O7" s="96"/>
      <c r="P7" s="96"/>
      <c r="Q7" s="96"/>
      <c r="R7" s="134"/>
      <c r="S7" s="135"/>
      <c r="T7" s="135"/>
      <c r="U7" s="135"/>
      <c r="V7" s="135"/>
      <c r="W7" s="135"/>
      <c r="X7" s="135"/>
      <c r="Y7" s="135"/>
      <c r="Z7" s="135"/>
      <c r="AA7" s="135"/>
      <c r="AB7" s="135"/>
      <c r="AC7" s="135"/>
      <c r="AD7" s="136"/>
      <c r="AE7" s="136"/>
      <c r="AF7" s="136"/>
    </row>
    <row r="8" spans="1:32" s="137" customFormat="1">
      <c r="A8" s="96"/>
      <c r="B8" s="96"/>
      <c r="C8" s="99"/>
      <c r="D8" s="99"/>
      <c r="E8" s="99"/>
      <c r="F8" s="99"/>
      <c r="G8" s="886"/>
      <c r="H8" s="886"/>
      <c r="I8" s="886"/>
      <c r="J8" s="886"/>
      <c r="K8" s="887"/>
      <c r="L8" s="887"/>
      <c r="M8" s="887"/>
      <c r="N8" s="96"/>
      <c r="O8" s="96"/>
      <c r="P8" s="96"/>
      <c r="Q8" s="96"/>
      <c r="R8" s="134"/>
      <c r="S8" s="135"/>
      <c r="T8" s="135"/>
      <c r="U8" s="135"/>
      <c r="V8" s="135"/>
      <c r="W8" s="135"/>
      <c r="X8" s="135"/>
      <c r="Y8" s="135"/>
      <c r="Z8" s="135"/>
      <c r="AA8" s="135"/>
      <c r="AB8" s="135"/>
      <c r="AC8" s="135"/>
      <c r="AD8" s="136"/>
      <c r="AE8" s="136"/>
      <c r="AF8" s="136"/>
    </row>
    <row r="9" spans="1:32" s="137" customFormat="1" ht="105">
      <c r="A9" s="96"/>
      <c r="B9" s="138"/>
      <c r="C9" s="139" t="s">
        <v>147</v>
      </c>
      <c r="D9" s="139" t="s">
        <v>148</v>
      </c>
      <c r="E9" s="139"/>
      <c r="F9" s="140" t="s">
        <v>149</v>
      </c>
      <c r="G9" s="886"/>
      <c r="H9" s="888"/>
      <c r="I9" s="888"/>
      <c r="J9" s="888"/>
      <c r="K9" s="888"/>
      <c r="L9" s="888"/>
      <c r="M9" s="888"/>
      <c r="U9" s="135"/>
      <c r="V9" s="135"/>
      <c r="W9" s="135"/>
      <c r="X9" s="135"/>
      <c r="Y9" s="135"/>
      <c r="Z9" s="135"/>
      <c r="AA9" s="135"/>
      <c r="AB9" s="135"/>
      <c r="AC9" s="135"/>
      <c r="AD9" s="136"/>
      <c r="AE9" s="136"/>
      <c r="AF9" s="136"/>
    </row>
    <row r="10" spans="1:32" s="137" customFormat="1" ht="21">
      <c r="A10" s="96"/>
      <c r="B10" s="138">
        <v>2017</v>
      </c>
      <c r="C10" s="190">
        <v>303212</v>
      </c>
      <c r="D10" s="190">
        <v>4748190</v>
      </c>
      <c r="E10" s="140"/>
      <c r="F10" s="140"/>
      <c r="G10" s="886"/>
      <c r="H10" s="889"/>
      <c r="I10" s="889"/>
      <c r="J10" s="889"/>
      <c r="K10" s="889"/>
      <c r="L10" s="889"/>
      <c r="M10" s="889"/>
      <c r="U10" s="135"/>
      <c r="V10" s="135"/>
      <c r="W10" s="135"/>
      <c r="X10" s="135"/>
      <c r="Y10" s="135"/>
      <c r="Z10" s="135"/>
      <c r="AA10" s="135"/>
      <c r="AB10" s="135"/>
      <c r="AC10" s="135"/>
      <c r="AD10" s="136"/>
      <c r="AE10" s="136"/>
      <c r="AF10" s="136"/>
    </row>
    <row r="11" spans="1:32" s="137" customFormat="1" ht="21">
      <c r="A11" s="96"/>
      <c r="B11" s="138">
        <v>2018</v>
      </c>
      <c r="C11" s="190">
        <v>252733</v>
      </c>
      <c r="D11" s="190">
        <v>5109260</v>
      </c>
      <c r="E11" s="140"/>
      <c r="F11" s="140"/>
      <c r="G11" s="886"/>
      <c r="H11" s="890"/>
      <c r="I11" s="890"/>
      <c r="J11" s="890"/>
      <c r="K11" s="890"/>
      <c r="L11" s="890"/>
      <c r="M11" s="890"/>
      <c r="U11" s="135"/>
      <c r="V11" s="135"/>
      <c r="W11" s="135"/>
      <c r="X11" s="135"/>
      <c r="Y11" s="135"/>
      <c r="Z11" s="135"/>
      <c r="AA11" s="135"/>
      <c r="AB11" s="135"/>
      <c r="AC11" s="135"/>
      <c r="AD11" s="136"/>
      <c r="AE11" s="136"/>
      <c r="AF11" s="136"/>
    </row>
    <row r="12" spans="1:32" s="137" customFormat="1">
      <c r="A12" s="96"/>
      <c r="B12" s="138">
        <v>2019</v>
      </c>
      <c r="C12" s="190">
        <v>319579</v>
      </c>
      <c r="D12" s="190">
        <v>5528138</v>
      </c>
      <c r="E12" s="140"/>
      <c r="F12" s="140"/>
      <c r="G12" s="886"/>
      <c r="H12" s="891"/>
      <c r="I12" s="891"/>
      <c r="J12" s="891"/>
      <c r="K12" s="891"/>
      <c r="L12" s="891"/>
      <c r="M12" s="891"/>
      <c r="N12" s="96"/>
      <c r="U12" s="135"/>
      <c r="V12" s="135"/>
      <c r="W12" s="135"/>
      <c r="X12" s="135"/>
      <c r="Y12" s="135"/>
      <c r="Z12" s="135"/>
      <c r="AA12" s="135"/>
      <c r="AB12" s="135"/>
      <c r="AC12" s="135"/>
      <c r="AD12" s="136"/>
      <c r="AE12" s="136"/>
      <c r="AF12" s="136"/>
    </row>
    <row r="13" spans="1:32" s="137" customFormat="1">
      <c r="A13" s="96"/>
      <c r="B13" s="96"/>
      <c r="C13" s="99"/>
      <c r="D13" s="99"/>
      <c r="E13" s="99"/>
      <c r="F13" s="99"/>
      <c r="G13" s="99"/>
      <c r="H13" s="99"/>
      <c r="I13" s="99"/>
      <c r="J13" s="99"/>
      <c r="K13" s="96"/>
      <c r="L13" s="96"/>
      <c r="M13" s="96"/>
      <c r="N13" s="96"/>
      <c r="O13" s="96"/>
      <c r="P13" s="96"/>
      <c r="Q13" s="96"/>
      <c r="R13" s="134"/>
      <c r="S13" s="135"/>
      <c r="T13" s="135"/>
      <c r="U13" s="135"/>
      <c r="V13" s="135"/>
      <c r="W13" s="135"/>
      <c r="X13" s="135"/>
      <c r="Y13" s="135"/>
      <c r="Z13" s="135"/>
      <c r="AA13" s="135"/>
      <c r="AB13" s="135"/>
      <c r="AC13" s="135"/>
      <c r="AD13" s="136"/>
      <c r="AE13" s="136"/>
      <c r="AF13" s="136"/>
    </row>
    <row r="14" spans="1:32" s="137" customFormat="1" ht="15">
      <c r="A14" s="96"/>
      <c r="B14" s="96"/>
      <c r="C14" s="99"/>
      <c r="D14" s="99"/>
      <c r="E14" s="99"/>
      <c r="F14" s="99"/>
      <c r="G14" s="99"/>
      <c r="H14" s="99"/>
      <c r="I14" s="99"/>
      <c r="J14" s="141" t="s">
        <v>150</v>
      </c>
      <c r="K14" s="96"/>
      <c r="L14" s="96"/>
      <c r="M14" s="96"/>
      <c r="N14" s="96"/>
      <c r="O14" s="96"/>
      <c r="P14" s="96"/>
      <c r="Q14" s="96"/>
      <c r="R14" s="134"/>
      <c r="S14" s="135"/>
      <c r="T14" s="135"/>
      <c r="U14" s="135"/>
      <c r="V14" s="135"/>
      <c r="W14" s="135"/>
      <c r="X14" s="135"/>
      <c r="Y14" s="135"/>
      <c r="Z14" s="135"/>
      <c r="AA14" s="135"/>
      <c r="AB14" s="135"/>
      <c r="AC14" s="135"/>
      <c r="AD14" s="136"/>
      <c r="AE14" s="136"/>
      <c r="AF14" s="136"/>
    </row>
    <row r="15" spans="1:32" s="137" customFormat="1" ht="90">
      <c r="A15" s="96"/>
      <c r="B15" s="142" t="s">
        <v>151</v>
      </c>
      <c r="C15" s="143">
        <v>2013</v>
      </c>
      <c r="D15" s="144" t="s">
        <v>152</v>
      </c>
      <c r="E15" s="144" t="s">
        <v>153</v>
      </c>
      <c r="F15" s="145" t="s">
        <v>154</v>
      </c>
      <c r="G15" s="145" t="s">
        <v>155</v>
      </c>
      <c r="H15" s="145" t="s">
        <v>156</v>
      </c>
      <c r="I15" s="145" t="s">
        <v>157</v>
      </c>
      <c r="J15" s="145" t="s">
        <v>158</v>
      </c>
      <c r="K15" s="145" t="s">
        <v>159</v>
      </c>
      <c r="L15" s="96"/>
      <c r="M15" s="96"/>
      <c r="N15" s="96"/>
      <c r="O15" s="96"/>
      <c r="P15" s="96"/>
      <c r="Q15" s="96"/>
      <c r="R15" s="146"/>
      <c r="S15" s="147"/>
      <c r="T15" s="147"/>
      <c r="U15" s="135"/>
      <c r="V15" s="135"/>
      <c r="W15" s="135"/>
      <c r="X15" s="135"/>
      <c r="Y15" s="135"/>
      <c r="Z15" s="135"/>
      <c r="AA15" s="135"/>
      <c r="AB15" s="135"/>
      <c r="AC15" s="135"/>
      <c r="AD15" s="136"/>
      <c r="AE15" s="136"/>
      <c r="AF15" s="136"/>
    </row>
    <row r="16" spans="1:32" s="137" customFormat="1">
      <c r="A16" s="96"/>
      <c r="B16" s="96"/>
      <c r="C16" s="96"/>
      <c r="D16" s="148"/>
      <c r="E16" s="148"/>
      <c r="F16" s="148"/>
      <c r="G16" s="148"/>
      <c r="H16" s="148"/>
      <c r="I16" s="148"/>
      <c r="J16" s="148"/>
      <c r="K16" s="148"/>
      <c r="L16" s="96"/>
      <c r="M16" s="96"/>
      <c r="N16" s="96"/>
      <c r="O16" s="96"/>
      <c r="P16" s="96"/>
      <c r="Q16" s="96"/>
      <c r="R16" s="146"/>
      <c r="S16" s="147"/>
      <c r="T16" s="147"/>
      <c r="U16" s="135"/>
      <c r="V16" s="135"/>
      <c r="W16" s="135"/>
      <c r="X16" s="135"/>
      <c r="Y16" s="135"/>
      <c r="Z16" s="135"/>
      <c r="AA16" s="135"/>
      <c r="AB16" s="135"/>
      <c r="AC16" s="135"/>
      <c r="AD16" s="136"/>
      <c r="AE16" s="136"/>
      <c r="AF16" s="136"/>
    </row>
    <row r="17" spans="1:32" s="137" customFormat="1">
      <c r="A17" s="96"/>
      <c r="B17" s="96"/>
      <c r="C17" s="96"/>
      <c r="D17" s="96"/>
      <c r="E17" s="96"/>
      <c r="F17" s="96"/>
      <c r="G17" s="96"/>
      <c r="H17" s="96"/>
      <c r="I17" s="96"/>
      <c r="J17" s="96"/>
      <c r="K17" s="96"/>
      <c r="L17" s="96"/>
      <c r="M17" s="96"/>
      <c r="N17" s="96"/>
      <c r="O17" s="96"/>
      <c r="P17" s="96"/>
      <c r="Q17" s="96"/>
      <c r="R17" s="146"/>
      <c r="S17" s="147"/>
      <c r="T17" s="147"/>
      <c r="U17" s="135"/>
      <c r="V17" s="135"/>
      <c r="W17" s="135"/>
      <c r="X17" s="135"/>
      <c r="Y17" s="135"/>
      <c r="Z17" s="135"/>
      <c r="AA17" s="135"/>
      <c r="AB17" s="135"/>
      <c r="AC17" s="135"/>
      <c r="AD17" s="136"/>
      <c r="AE17" s="136"/>
      <c r="AF17" s="136"/>
    </row>
    <row r="18" spans="1:32" s="137" customFormat="1">
      <c r="A18" s="96"/>
      <c r="B18" s="96"/>
      <c r="C18" s="96"/>
      <c r="D18" s="96"/>
      <c r="E18" s="96"/>
      <c r="F18" s="96"/>
      <c r="G18" s="96"/>
      <c r="H18" s="96"/>
      <c r="I18" s="96"/>
      <c r="J18" s="96"/>
      <c r="K18" s="96"/>
      <c r="L18" s="96"/>
      <c r="M18" s="96"/>
      <c r="N18" s="96"/>
      <c r="O18" s="96"/>
      <c r="P18" s="96"/>
      <c r="Q18" s="96"/>
      <c r="R18" s="146"/>
      <c r="S18" s="147"/>
      <c r="T18" s="147"/>
      <c r="U18" s="135"/>
      <c r="V18" s="135"/>
      <c r="W18" s="135"/>
      <c r="X18" s="135"/>
      <c r="Y18" s="135"/>
      <c r="Z18" s="135"/>
      <c r="AA18" s="135"/>
      <c r="AB18" s="135"/>
      <c r="AC18" s="135"/>
      <c r="AD18" s="136"/>
      <c r="AE18" s="136"/>
      <c r="AF18" s="136"/>
    </row>
    <row r="19" spans="1:32" s="137" customFormat="1">
      <c r="A19" s="96"/>
      <c r="B19" s="96"/>
      <c r="C19" s="96"/>
      <c r="D19" s="96"/>
      <c r="E19" s="96"/>
      <c r="F19" s="96"/>
      <c r="G19" s="96"/>
      <c r="H19" s="96"/>
      <c r="I19" s="96"/>
      <c r="J19" s="96"/>
      <c r="K19" s="96"/>
      <c r="L19" s="96"/>
      <c r="M19" s="96"/>
      <c r="N19" s="96"/>
      <c r="O19" s="96"/>
      <c r="P19" s="96"/>
      <c r="Q19" s="96"/>
      <c r="R19" s="146"/>
      <c r="S19" s="147"/>
      <c r="T19" s="147"/>
      <c r="U19" s="135"/>
      <c r="V19" s="135"/>
      <c r="W19" s="135"/>
      <c r="X19" s="135"/>
      <c r="Y19" s="135"/>
      <c r="Z19" s="135"/>
      <c r="AA19" s="135"/>
      <c r="AB19" s="135"/>
      <c r="AC19" s="135"/>
      <c r="AD19" s="136"/>
      <c r="AE19" s="136"/>
      <c r="AF19" s="136"/>
    </row>
    <row r="20" spans="1:32" s="137" customFormat="1" ht="90">
      <c r="A20" s="96"/>
      <c r="B20" s="96"/>
      <c r="C20" s="143">
        <v>2014</v>
      </c>
      <c r="D20" s="144" t="s">
        <v>152</v>
      </c>
      <c r="E20" s="144" t="s">
        <v>153</v>
      </c>
      <c r="F20" s="145" t="s">
        <v>154</v>
      </c>
      <c r="G20" s="145" t="s">
        <v>155</v>
      </c>
      <c r="H20" s="145" t="s">
        <v>156</v>
      </c>
      <c r="I20" s="145" t="s">
        <v>157</v>
      </c>
      <c r="J20" s="145" t="s">
        <v>158</v>
      </c>
      <c r="K20" s="145" t="s">
        <v>159</v>
      </c>
      <c r="L20" s="96"/>
      <c r="M20" s="96"/>
      <c r="N20" s="96"/>
      <c r="O20" s="96"/>
      <c r="P20" s="96"/>
      <c r="Q20" s="96"/>
      <c r="R20" s="146"/>
      <c r="S20" s="147"/>
      <c r="T20" s="147"/>
      <c r="U20" s="135"/>
      <c r="V20" s="135"/>
      <c r="W20" s="135"/>
      <c r="X20" s="135"/>
      <c r="Y20" s="135"/>
      <c r="Z20" s="135"/>
      <c r="AA20" s="135"/>
      <c r="AB20" s="135"/>
      <c r="AC20" s="135"/>
      <c r="AD20" s="136"/>
      <c r="AE20" s="136"/>
      <c r="AF20" s="136"/>
    </row>
    <row r="21" spans="1:32" s="137" customFormat="1">
      <c r="A21" s="96"/>
      <c r="B21" s="96"/>
      <c r="C21" s="96"/>
      <c r="D21" s="148"/>
      <c r="E21" s="148"/>
      <c r="F21" s="148"/>
      <c r="G21" s="148"/>
      <c r="H21" s="148"/>
      <c r="I21" s="148"/>
      <c r="J21" s="148"/>
      <c r="K21" s="148"/>
      <c r="L21" s="96"/>
      <c r="M21" s="96"/>
      <c r="N21" s="96"/>
      <c r="O21" s="96"/>
      <c r="P21" s="96"/>
      <c r="Q21" s="96"/>
      <c r="R21" s="146"/>
      <c r="S21" s="147"/>
      <c r="T21" s="147"/>
      <c r="U21" s="135"/>
      <c r="V21" s="135"/>
      <c r="W21" s="135"/>
      <c r="X21" s="135"/>
      <c r="Y21" s="135"/>
      <c r="Z21" s="135"/>
      <c r="AA21" s="135"/>
      <c r="AB21" s="135"/>
      <c r="AC21" s="135"/>
      <c r="AD21" s="136"/>
      <c r="AE21" s="136"/>
      <c r="AF21" s="136"/>
    </row>
    <row r="22" spans="1:32" s="137" customFormat="1" ht="6.75" customHeight="1">
      <c r="A22" s="96"/>
      <c r="B22" s="96"/>
      <c r="C22" s="99"/>
      <c r="D22" s="99"/>
      <c r="E22" s="99"/>
      <c r="F22" s="99"/>
      <c r="G22" s="99"/>
      <c r="H22" s="99"/>
      <c r="I22" s="99"/>
      <c r="J22" s="99"/>
      <c r="K22" s="96"/>
      <c r="L22" s="96"/>
      <c r="M22" s="96"/>
      <c r="N22" s="96"/>
      <c r="O22" s="96"/>
      <c r="P22" s="96"/>
      <c r="Q22" s="96"/>
      <c r="R22" s="134"/>
      <c r="S22" s="135"/>
      <c r="T22" s="135"/>
      <c r="U22" s="135"/>
      <c r="V22" s="135"/>
      <c r="W22" s="135"/>
      <c r="X22" s="135"/>
      <c r="Y22" s="135"/>
      <c r="Z22" s="135"/>
      <c r="AA22" s="135"/>
      <c r="AB22" s="135"/>
      <c r="AC22" s="135"/>
      <c r="AD22" s="136"/>
      <c r="AE22" s="136"/>
      <c r="AF22" s="136"/>
    </row>
    <row r="23" spans="1:32" s="137" customFormat="1">
      <c r="A23" s="96"/>
      <c r="B23" s="96"/>
      <c r="C23" s="99"/>
      <c r="D23" s="99"/>
      <c r="E23" s="99"/>
      <c r="F23" s="99"/>
      <c r="G23" s="99"/>
      <c r="H23" s="99"/>
      <c r="I23" s="99"/>
      <c r="J23" s="99"/>
      <c r="K23" s="96"/>
      <c r="L23" s="96"/>
      <c r="M23" s="96"/>
      <c r="N23" s="96"/>
      <c r="O23" s="96"/>
      <c r="P23" s="96"/>
      <c r="Q23" s="96"/>
      <c r="R23" s="146"/>
      <c r="S23" s="147"/>
      <c r="T23" s="147"/>
      <c r="U23" s="147"/>
      <c r="V23" s="147"/>
      <c r="W23" s="147"/>
      <c r="X23" s="147"/>
      <c r="Y23" s="147"/>
      <c r="Z23" s="147"/>
      <c r="AA23" s="147"/>
      <c r="AB23" s="147"/>
      <c r="AC23" s="147"/>
    </row>
    <row r="24" spans="1:32" s="137" customFormat="1">
      <c r="A24" s="96"/>
      <c r="B24" s="96"/>
      <c r="C24" s="99"/>
      <c r="D24" s="99"/>
      <c r="E24" s="99"/>
      <c r="F24" s="99"/>
      <c r="G24" s="99"/>
      <c r="H24" s="99"/>
      <c r="I24" s="99"/>
      <c r="J24" s="99"/>
      <c r="K24" s="96"/>
      <c r="L24" s="96"/>
      <c r="M24" s="96"/>
      <c r="N24" s="96"/>
      <c r="O24" s="96"/>
      <c r="P24" s="96"/>
      <c r="Q24" s="96"/>
      <c r="R24" s="146"/>
      <c r="S24" s="147"/>
      <c r="T24" s="147"/>
      <c r="U24" s="147"/>
      <c r="V24" s="147"/>
      <c r="W24" s="147"/>
      <c r="X24" s="147"/>
      <c r="Y24" s="147"/>
      <c r="Z24" s="147"/>
      <c r="AA24" s="147"/>
      <c r="AB24" s="147"/>
      <c r="AC24" s="147"/>
    </row>
    <row r="25" spans="1:32" s="137" customFormat="1">
      <c r="A25" s="96"/>
      <c r="B25" s="96"/>
      <c r="C25" s="99"/>
      <c r="D25" s="99"/>
      <c r="E25" s="99"/>
      <c r="F25" s="99"/>
      <c r="G25" s="99"/>
      <c r="H25" s="99"/>
      <c r="I25" s="99"/>
      <c r="J25" s="99"/>
      <c r="K25" s="96"/>
      <c r="L25" s="96"/>
      <c r="M25" s="96"/>
      <c r="N25" s="96"/>
      <c r="O25" s="96"/>
      <c r="P25" s="96"/>
      <c r="Q25" s="96"/>
      <c r="R25" s="146"/>
      <c r="S25" s="147"/>
      <c r="T25" s="147"/>
      <c r="U25" s="147"/>
      <c r="V25" s="147"/>
      <c r="W25" s="147"/>
      <c r="X25" s="147"/>
      <c r="Y25" s="147"/>
      <c r="Z25" s="147"/>
      <c r="AA25" s="147"/>
      <c r="AB25" s="147"/>
      <c r="AC25" s="147"/>
    </row>
    <row r="26" spans="1:32" s="137" customFormat="1" ht="15">
      <c r="A26" s="96"/>
      <c r="B26" s="96"/>
      <c r="C26" s="96"/>
      <c r="D26" s="96"/>
      <c r="E26" s="96"/>
      <c r="F26" s="96"/>
      <c r="G26" s="96"/>
      <c r="H26" s="96"/>
      <c r="I26" s="96"/>
      <c r="J26" s="96"/>
      <c r="K26" s="149" t="s">
        <v>160</v>
      </c>
      <c r="L26" s="96"/>
      <c r="M26" s="96"/>
      <c r="N26" s="96"/>
      <c r="O26" s="96"/>
      <c r="P26" s="96"/>
      <c r="Q26" s="96"/>
      <c r="R26" s="146"/>
      <c r="S26" s="147"/>
      <c r="T26" s="147"/>
      <c r="U26" s="147"/>
      <c r="V26" s="147"/>
      <c r="W26" s="147"/>
      <c r="X26" s="147"/>
      <c r="Y26" s="147"/>
      <c r="Z26" s="147"/>
      <c r="AA26" s="147"/>
      <c r="AB26" s="147"/>
      <c r="AC26" s="147"/>
    </row>
    <row r="27" spans="1:32" s="151" customFormat="1">
      <c r="A27" s="96"/>
      <c r="B27" s="96"/>
      <c r="C27" s="96"/>
      <c r="D27" s="96"/>
      <c r="E27" s="153"/>
      <c r="F27" s="153"/>
      <c r="G27" s="153"/>
      <c r="H27" s="153"/>
      <c r="I27" s="153"/>
      <c r="J27" s="153"/>
      <c r="K27" s="96"/>
      <c r="L27" s="96"/>
      <c r="M27" s="154"/>
      <c r="N27" s="96"/>
      <c r="O27" s="96"/>
      <c r="P27" s="96"/>
      <c r="Q27" s="96"/>
      <c r="R27" s="146"/>
      <c r="S27" s="147"/>
      <c r="T27" s="147"/>
      <c r="V27" s="135"/>
      <c r="W27" s="135"/>
      <c r="X27" s="135"/>
      <c r="Y27" s="135"/>
      <c r="Z27" s="135"/>
      <c r="AA27" s="135"/>
      <c r="AB27" s="135"/>
      <c r="AC27" s="135"/>
      <c r="AD27" s="152"/>
      <c r="AE27" s="152"/>
      <c r="AF27" s="152"/>
    </row>
    <row r="28" spans="1:32" s="151" customFormat="1">
      <c r="A28" s="96"/>
      <c r="B28" s="96"/>
      <c r="C28" s="96"/>
      <c r="D28" s="96"/>
      <c r="E28" s="96"/>
      <c r="F28" s="96"/>
      <c r="G28" s="96"/>
      <c r="H28" s="96"/>
      <c r="I28" s="96"/>
      <c r="J28" s="96"/>
      <c r="K28" s="96"/>
      <c r="L28" s="96"/>
      <c r="M28" s="96"/>
      <c r="N28" s="96"/>
      <c r="O28" s="96"/>
      <c r="P28" s="96"/>
      <c r="Q28" s="96"/>
      <c r="R28" s="146"/>
      <c r="S28" s="147"/>
      <c r="T28" s="147"/>
      <c r="V28" s="135"/>
      <c r="W28" s="135"/>
      <c r="X28" s="135"/>
      <c r="Y28" s="135"/>
      <c r="Z28" s="135"/>
      <c r="AA28" s="135"/>
      <c r="AB28" s="135"/>
      <c r="AC28" s="135"/>
      <c r="AD28" s="152"/>
      <c r="AE28" s="152"/>
      <c r="AF28" s="152"/>
    </row>
    <row r="29" spans="1:32" s="151" customFormat="1">
      <c r="A29" s="96"/>
      <c r="B29" s="96"/>
      <c r="C29" s="96"/>
      <c r="D29" s="96"/>
      <c r="E29" s="109"/>
      <c r="F29" s="109"/>
      <c r="G29" s="109"/>
      <c r="H29" s="109"/>
      <c r="I29" s="109"/>
      <c r="J29" s="109"/>
      <c r="K29" s="96"/>
      <c r="L29" s="96"/>
      <c r="M29" s="96"/>
      <c r="N29" s="96"/>
      <c r="O29" s="96"/>
      <c r="P29" s="96"/>
      <c r="Q29" s="96"/>
      <c r="R29" s="146"/>
      <c r="S29" s="147"/>
      <c r="T29" s="147"/>
      <c r="V29" s="135"/>
      <c r="W29" s="135"/>
      <c r="X29" s="135"/>
      <c r="Y29" s="135"/>
      <c r="Z29" s="135"/>
      <c r="AA29" s="135"/>
      <c r="AB29" s="135"/>
      <c r="AC29" s="135"/>
      <c r="AD29" s="152"/>
      <c r="AE29" s="152"/>
      <c r="AF29" s="152"/>
    </row>
    <row r="30" spans="1:32" s="151" customFormat="1" ht="15">
      <c r="A30" s="96"/>
      <c r="B30" s="96"/>
      <c r="C30" s="143"/>
      <c r="D30" s="144"/>
      <c r="E30" s="144"/>
      <c r="F30" s="145"/>
      <c r="G30" s="145"/>
      <c r="H30" s="145"/>
      <c r="I30" s="145"/>
      <c r="J30" s="145"/>
      <c r="K30" s="145"/>
      <c r="L30" s="96"/>
      <c r="M30" s="96"/>
      <c r="N30" s="96"/>
      <c r="O30" s="96"/>
      <c r="P30" s="96"/>
      <c r="Q30" s="96"/>
      <c r="R30" s="146"/>
      <c r="S30" s="147"/>
      <c r="T30" s="147"/>
      <c r="V30" s="135"/>
      <c r="W30" s="135"/>
      <c r="X30" s="135"/>
      <c r="Y30" s="135"/>
      <c r="Z30" s="135"/>
      <c r="AA30" s="135"/>
      <c r="AB30" s="135"/>
      <c r="AC30" s="135"/>
      <c r="AD30" s="152"/>
      <c r="AE30" s="152"/>
      <c r="AF30" s="152"/>
    </row>
    <row r="31" spans="1:32" s="151" customFormat="1">
      <c r="A31" s="96"/>
      <c r="B31" s="96"/>
      <c r="C31" s="96"/>
      <c r="D31" s="150"/>
      <c r="E31" s="150"/>
      <c r="F31" s="150"/>
      <c r="G31" s="150"/>
      <c r="H31" s="150"/>
      <c r="I31" s="150"/>
      <c r="J31" s="150"/>
      <c r="K31" s="150"/>
      <c r="L31" s="96"/>
      <c r="M31" s="96"/>
      <c r="N31" s="96"/>
      <c r="O31" s="96"/>
      <c r="P31" s="96"/>
      <c r="Q31" s="96"/>
      <c r="R31" s="146"/>
      <c r="S31" s="147"/>
      <c r="T31" s="147"/>
      <c r="V31" s="135"/>
      <c r="W31" s="135"/>
      <c r="X31" s="135"/>
      <c r="Y31" s="135"/>
      <c r="Z31" s="135"/>
      <c r="AA31" s="135"/>
      <c r="AB31" s="135"/>
      <c r="AC31" s="135"/>
      <c r="AD31" s="152"/>
      <c r="AE31" s="152"/>
      <c r="AF31" s="152"/>
    </row>
    <row r="32" spans="1:32" s="151" customFormat="1">
      <c r="A32" s="96"/>
      <c r="B32" s="96"/>
      <c r="C32" s="96"/>
      <c r="D32" s="96"/>
      <c r="E32" s="96"/>
      <c r="F32" s="96"/>
      <c r="G32" s="96"/>
      <c r="H32" s="96"/>
      <c r="I32" s="96"/>
      <c r="J32" s="96"/>
      <c r="K32" s="96"/>
      <c r="L32" s="96"/>
      <c r="M32" s="96"/>
      <c r="N32" s="96"/>
      <c r="O32" s="96"/>
      <c r="P32" s="96"/>
      <c r="Q32" s="96"/>
      <c r="R32" s="146"/>
      <c r="S32" s="147"/>
      <c r="T32" s="147"/>
      <c r="V32" s="135"/>
      <c r="W32" s="135"/>
      <c r="X32" s="135"/>
      <c r="Y32" s="135"/>
      <c r="Z32" s="135"/>
      <c r="AA32" s="135"/>
      <c r="AB32" s="135"/>
      <c r="AC32" s="135"/>
      <c r="AD32" s="152"/>
      <c r="AE32" s="152"/>
      <c r="AF32" s="152"/>
    </row>
    <row r="33" spans="1:32" s="151" customFormat="1">
      <c r="A33" s="96"/>
      <c r="B33" s="96"/>
      <c r="C33" s="99"/>
      <c r="D33" s="99"/>
      <c r="E33" s="99"/>
      <c r="F33" s="99"/>
      <c r="G33" s="99"/>
      <c r="H33" s="99"/>
      <c r="I33" s="99"/>
      <c r="J33" s="99"/>
      <c r="K33" s="96"/>
      <c r="L33" s="96"/>
      <c r="M33" s="96"/>
      <c r="N33" s="96"/>
      <c r="O33" s="96"/>
      <c r="P33" s="96"/>
      <c r="Q33" s="96"/>
      <c r="R33" s="146"/>
      <c r="S33" s="147"/>
      <c r="T33" s="147"/>
      <c r="V33" s="135"/>
      <c r="W33" s="135"/>
      <c r="X33" s="135"/>
      <c r="Y33" s="135"/>
      <c r="Z33" s="135"/>
      <c r="AA33" s="135"/>
      <c r="AB33" s="135"/>
      <c r="AC33" s="135"/>
      <c r="AD33" s="152"/>
      <c r="AE33" s="152"/>
      <c r="AF33" s="152"/>
    </row>
    <row r="34" spans="1:32" s="151" customFormat="1" ht="30">
      <c r="A34" s="96"/>
      <c r="B34" s="96"/>
      <c r="C34" s="99"/>
      <c r="D34" s="96"/>
      <c r="E34" s="96">
        <v>2019</v>
      </c>
      <c r="F34" s="141" t="s">
        <v>162</v>
      </c>
      <c r="G34" s="99"/>
      <c r="H34" s="96"/>
      <c r="I34" s="96"/>
      <c r="J34" s="96"/>
      <c r="K34" s="96"/>
      <c r="L34" s="96"/>
      <c r="M34" s="96"/>
      <c r="N34" s="96"/>
      <c r="O34" s="96"/>
      <c r="P34" s="96"/>
      <c r="Q34" s="96"/>
      <c r="R34" s="134"/>
      <c r="S34" s="135"/>
      <c r="T34" s="135"/>
      <c r="U34" s="135"/>
      <c r="V34" s="135"/>
      <c r="W34" s="135"/>
      <c r="X34" s="135"/>
      <c r="Y34" s="135"/>
      <c r="Z34" s="135"/>
      <c r="AA34" s="135"/>
      <c r="AB34" s="135"/>
      <c r="AC34" s="135"/>
      <c r="AD34" s="152"/>
      <c r="AE34" s="152"/>
      <c r="AF34" s="152"/>
    </row>
    <row r="35" spans="1:32" s="151" customFormat="1">
      <c r="A35" s="96"/>
      <c r="B35" s="96"/>
      <c r="C35" s="99"/>
      <c r="D35" s="96"/>
      <c r="E35" s="131"/>
      <c r="F35" s="131">
        <v>2017</v>
      </c>
      <c r="G35" s="131">
        <v>2018</v>
      </c>
      <c r="H35" s="131">
        <v>2019</v>
      </c>
      <c r="I35" s="131"/>
      <c r="J35" s="96"/>
      <c r="K35" s="96"/>
      <c r="L35" s="96"/>
      <c r="M35" s="96"/>
      <c r="N35" s="96"/>
      <c r="O35" s="96"/>
      <c r="P35" s="96"/>
      <c r="Q35" s="96"/>
      <c r="R35" s="146"/>
      <c r="S35" s="135"/>
      <c r="T35" s="135"/>
      <c r="U35" s="135"/>
      <c r="V35" s="135"/>
      <c r="W35" s="135"/>
      <c r="X35" s="135"/>
      <c r="Y35" s="135"/>
      <c r="Z35" s="135"/>
      <c r="AA35" s="135"/>
      <c r="AB35" s="135"/>
      <c r="AC35" s="135"/>
      <c r="AD35" s="152"/>
      <c r="AE35" s="152"/>
      <c r="AF35" s="152"/>
    </row>
    <row r="36" spans="1:32" s="151" customFormat="1" ht="85.5">
      <c r="A36" s="96"/>
      <c r="B36" s="96"/>
      <c r="C36" s="99"/>
      <c r="D36" s="96"/>
      <c r="E36" s="131" t="s">
        <v>163</v>
      </c>
      <c r="F36" s="145">
        <v>21</v>
      </c>
      <c r="G36" s="145">
        <v>12</v>
      </c>
      <c r="H36" s="145">
        <v>25</v>
      </c>
      <c r="I36" s="145"/>
      <c r="J36" s="96"/>
      <c r="K36" s="96"/>
      <c r="L36" s="96"/>
      <c r="M36" s="96"/>
      <c r="N36" s="96"/>
      <c r="O36" s="96"/>
      <c r="P36" s="96"/>
      <c r="Q36" s="96"/>
      <c r="R36" s="146"/>
      <c r="S36" s="135"/>
      <c r="T36" s="135"/>
      <c r="U36" s="135"/>
      <c r="V36" s="135"/>
      <c r="W36" s="135"/>
      <c r="X36" s="135"/>
      <c r="Y36" s="135"/>
      <c r="Z36" s="135"/>
      <c r="AA36" s="135"/>
      <c r="AB36" s="135"/>
      <c r="AC36" s="135"/>
      <c r="AD36" s="152"/>
      <c r="AE36" s="152"/>
      <c r="AF36" s="152"/>
    </row>
    <row r="37" spans="1:32" s="151" customFormat="1" ht="57">
      <c r="A37" s="96"/>
      <c r="B37" s="96"/>
      <c r="C37" s="99"/>
      <c r="D37" s="96"/>
      <c r="E37" s="131" t="s">
        <v>164</v>
      </c>
      <c r="F37" s="145">
        <v>68</v>
      </c>
      <c r="G37" s="145">
        <v>14</v>
      </c>
      <c r="H37" s="145">
        <v>11</v>
      </c>
      <c r="I37" s="145"/>
      <c r="J37" s="96"/>
      <c r="K37" s="96"/>
      <c r="L37" s="96"/>
      <c r="M37" s="96"/>
      <c r="N37" s="96"/>
      <c r="O37" s="96"/>
      <c r="P37" s="96"/>
      <c r="Q37" s="96"/>
      <c r="R37" s="146"/>
      <c r="S37" s="135"/>
      <c r="T37" s="135"/>
      <c r="U37" s="135"/>
      <c r="V37" s="135"/>
      <c r="W37" s="135"/>
      <c r="X37" s="135"/>
      <c r="Y37" s="135"/>
      <c r="Z37" s="135"/>
      <c r="AA37" s="135"/>
      <c r="AB37" s="135"/>
      <c r="AC37" s="135"/>
      <c r="AD37" s="152"/>
      <c r="AE37" s="152"/>
      <c r="AF37" s="152"/>
    </row>
    <row r="38" spans="1:32" s="151" customFormat="1" ht="30">
      <c r="A38" s="96"/>
      <c r="B38" s="160" t="s">
        <v>710</v>
      </c>
      <c r="C38" s="99"/>
      <c r="D38" s="96"/>
      <c r="E38" s="96"/>
      <c r="F38" s="96"/>
      <c r="G38" s="96"/>
      <c r="H38" s="96"/>
      <c r="I38" s="96"/>
      <c r="J38" s="96"/>
      <c r="K38" s="96"/>
      <c r="L38" s="96"/>
      <c r="M38" s="96"/>
      <c r="N38" s="160" t="s">
        <v>694</v>
      </c>
      <c r="O38" s="99"/>
      <c r="P38" s="96"/>
      <c r="Q38" s="96"/>
      <c r="R38" s="96"/>
      <c r="S38" s="96"/>
      <c r="T38" s="96"/>
      <c r="U38" s="96"/>
      <c r="V38" s="96"/>
      <c r="W38" s="96"/>
      <c r="X38" s="135"/>
      <c r="Y38" s="135"/>
      <c r="Z38" s="135"/>
      <c r="AA38" s="135"/>
      <c r="AB38" s="135"/>
      <c r="AC38" s="135"/>
      <c r="AD38" s="152"/>
      <c r="AE38" s="152"/>
      <c r="AF38" s="152"/>
    </row>
    <row r="39" spans="1:32" s="151" customFormat="1">
      <c r="A39" s="96"/>
      <c r="B39" s="96"/>
      <c r="C39" s="99"/>
      <c r="D39" s="96"/>
      <c r="E39" s="96"/>
      <c r="F39" s="99"/>
      <c r="G39" s="99"/>
      <c r="H39" s="96"/>
      <c r="I39" s="96"/>
      <c r="J39" s="96"/>
      <c r="K39" s="96"/>
      <c r="L39" s="96"/>
      <c r="M39" s="96"/>
      <c r="N39" s="96"/>
      <c r="O39" s="99"/>
      <c r="P39" s="96"/>
      <c r="Q39" s="96"/>
      <c r="R39" s="99"/>
      <c r="S39" s="99"/>
      <c r="T39" s="96"/>
      <c r="U39" s="96"/>
      <c r="V39" s="96"/>
      <c r="W39" s="96"/>
      <c r="X39" s="135"/>
      <c r="Y39" s="135"/>
      <c r="Z39" s="135"/>
      <c r="AA39" s="135"/>
      <c r="AB39" s="135"/>
      <c r="AC39" s="135"/>
      <c r="AD39" s="152"/>
      <c r="AE39" s="152"/>
      <c r="AF39" s="152"/>
    </row>
    <row r="40" spans="1:32" s="151" customFormat="1">
      <c r="A40" s="96"/>
      <c r="B40" s="96"/>
      <c r="C40" s="99"/>
      <c r="D40" s="99"/>
      <c r="E40" s="99"/>
      <c r="F40" s="99"/>
      <c r="G40" s="99"/>
      <c r="H40" s="99"/>
      <c r="I40" s="99"/>
      <c r="J40" s="99"/>
      <c r="K40" s="96"/>
      <c r="L40" s="96"/>
      <c r="M40" s="96"/>
      <c r="N40" s="96"/>
      <c r="O40" s="99"/>
      <c r="P40" s="99"/>
      <c r="Q40" s="99"/>
      <c r="R40" s="99"/>
      <c r="S40" s="99"/>
      <c r="T40" s="99"/>
      <c r="U40" s="99"/>
      <c r="V40" s="99"/>
      <c r="W40" s="96"/>
      <c r="X40" s="135"/>
      <c r="Y40" s="135"/>
      <c r="Z40" s="135"/>
      <c r="AA40" s="135"/>
      <c r="AB40" s="135"/>
      <c r="AC40" s="135"/>
      <c r="AD40" s="152"/>
      <c r="AE40" s="152"/>
      <c r="AF40" s="152"/>
    </row>
    <row r="41" spans="1:32" s="151" customFormat="1" ht="84">
      <c r="A41" s="96"/>
      <c r="B41" s="116" t="s">
        <v>86</v>
      </c>
      <c r="C41" s="117" t="s">
        <v>88</v>
      </c>
      <c r="D41" s="118" t="s">
        <v>90</v>
      </c>
      <c r="E41" s="117" t="s">
        <v>92</v>
      </c>
      <c r="F41" s="118" t="s">
        <v>94</v>
      </c>
      <c r="G41" s="117" t="s">
        <v>165</v>
      </c>
      <c r="H41" s="118" t="s">
        <v>96</v>
      </c>
      <c r="I41" s="117" t="s">
        <v>98</v>
      </c>
      <c r="J41" s="118" t="s">
        <v>100</v>
      </c>
      <c r="K41" s="117" t="s">
        <v>161</v>
      </c>
      <c r="L41" s="96"/>
      <c r="M41" s="96"/>
      <c r="N41" s="116" t="s">
        <v>86</v>
      </c>
      <c r="O41" s="117" t="s">
        <v>88</v>
      </c>
      <c r="P41" s="118" t="s">
        <v>90</v>
      </c>
      <c r="Q41" s="117" t="s">
        <v>92</v>
      </c>
      <c r="R41" s="118" t="s">
        <v>94</v>
      </c>
      <c r="S41" s="117" t="s">
        <v>165</v>
      </c>
      <c r="T41" s="118" t="s">
        <v>96</v>
      </c>
      <c r="U41" s="117" t="s">
        <v>98</v>
      </c>
      <c r="V41" s="118" t="s">
        <v>100</v>
      </c>
      <c r="W41" s="117" t="s">
        <v>161</v>
      </c>
      <c r="X41" s="135"/>
      <c r="Y41" s="135"/>
      <c r="Z41" s="135"/>
      <c r="AA41" s="135"/>
      <c r="AB41" s="135"/>
      <c r="AC41" s="135"/>
      <c r="AD41" s="152"/>
      <c r="AE41" s="152"/>
      <c r="AF41" s="152"/>
    </row>
    <row r="42" spans="1:32" s="151" customFormat="1" ht="21">
      <c r="A42" s="96"/>
      <c r="B42" s="157">
        <v>74</v>
      </c>
      <c r="C42" s="158">
        <v>65</v>
      </c>
      <c r="D42" s="159">
        <v>122</v>
      </c>
      <c r="E42" s="158">
        <v>5</v>
      </c>
      <c r="F42" s="159">
        <v>9</v>
      </c>
      <c r="G42" s="158">
        <v>0</v>
      </c>
      <c r="H42" s="159">
        <v>29</v>
      </c>
      <c r="I42" s="158">
        <v>7</v>
      </c>
      <c r="J42" s="159">
        <v>4</v>
      </c>
      <c r="K42" s="158">
        <v>14</v>
      </c>
      <c r="L42" s="96"/>
      <c r="M42" s="96"/>
      <c r="N42" s="157">
        <v>92</v>
      </c>
      <c r="O42" s="158">
        <v>48</v>
      </c>
      <c r="P42" s="159">
        <v>113</v>
      </c>
      <c r="Q42" s="158">
        <v>4</v>
      </c>
      <c r="R42" s="159">
        <v>9</v>
      </c>
      <c r="S42" s="158">
        <v>6</v>
      </c>
      <c r="T42" s="159">
        <v>31</v>
      </c>
      <c r="U42" s="158">
        <v>6</v>
      </c>
      <c r="V42" s="159">
        <v>4</v>
      </c>
      <c r="W42" s="158">
        <v>9</v>
      </c>
      <c r="X42" s="135"/>
      <c r="Y42" s="135"/>
      <c r="Z42" s="135"/>
      <c r="AA42" s="135"/>
      <c r="AB42" s="135"/>
      <c r="AC42" s="135"/>
      <c r="AD42" s="152"/>
      <c r="AE42" s="152"/>
      <c r="AF42" s="152"/>
    </row>
    <row r="43" spans="1:32" s="151" customFormat="1">
      <c r="A43" s="96"/>
      <c r="B43" s="96"/>
      <c r="C43" s="99"/>
      <c r="D43" s="99"/>
      <c r="E43" s="99"/>
      <c r="F43" s="99"/>
      <c r="G43" s="99"/>
      <c r="H43" s="99"/>
      <c r="I43" s="99"/>
      <c r="J43" s="99"/>
      <c r="K43" s="96"/>
      <c r="L43" s="96"/>
      <c r="M43" s="96"/>
      <c r="N43" s="96"/>
      <c r="O43" s="99"/>
      <c r="P43" s="99"/>
      <c r="Q43" s="99"/>
      <c r="R43" s="99"/>
      <c r="S43" s="99"/>
      <c r="T43" s="99"/>
      <c r="U43" s="99"/>
      <c r="V43" s="99"/>
      <c r="W43" s="96"/>
      <c r="X43" s="135"/>
      <c r="Y43" s="135"/>
      <c r="Z43" s="135"/>
      <c r="AA43" s="135"/>
      <c r="AB43" s="135"/>
      <c r="AC43" s="135"/>
      <c r="AD43" s="152"/>
      <c r="AE43" s="152"/>
      <c r="AF43" s="152"/>
    </row>
    <row r="44" spans="1:32" s="151" customFormat="1">
      <c r="A44" s="96"/>
      <c r="B44" s="96"/>
      <c r="C44" s="99"/>
      <c r="D44" s="99"/>
      <c r="E44" s="99"/>
      <c r="F44" s="99"/>
      <c r="G44" s="99"/>
      <c r="H44" s="99"/>
      <c r="I44" s="99"/>
      <c r="J44" s="99"/>
      <c r="K44" s="96"/>
      <c r="L44" s="96"/>
      <c r="M44" s="96"/>
      <c r="N44" s="96"/>
      <c r="O44" s="96"/>
      <c r="P44" s="96"/>
      <c r="Q44" s="96"/>
      <c r="R44" s="134"/>
      <c r="S44" s="135"/>
      <c r="T44" s="135"/>
      <c r="U44" s="135"/>
      <c r="V44" s="135"/>
      <c r="W44" s="135"/>
      <c r="X44" s="135"/>
      <c r="Y44" s="135"/>
      <c r="Z44" s="135"/>
      <c r="AA44" s="135"/>
      <c r="AB44" s="135"/>
      <c r="AC44" s="135"/>
      <c r="AD44" s="152"/>
      <c r="AE44" s="152"/>
      <c r="AF44" s="152"/>
    </row>
    <row r="45" spans="1:32" s="151" customFormat="1">
      <c r="A45" s="96"/>
      <c r="L45" s="96"/>
      <c r="M45" s="96"/>
      <c r="N45" s="96"/>
      <c r="O45" s="96"/>
      <c r="P45" s="96"/>
      <c r="Q45" s="96"/>
      <c r="R45" s="134"/>
      <c r="S45" s="135"/>
      <c r="T45" s="135"/>
      <c r="U45" s="135"/>
      <c r="V45" s="135"/>
      <c r="W45" s="135"/>
      <c r="X45" s="135"/>
      <c r="Y45" s="135"/>
      <c r="Z45" s="135"/>
      <c r="AA45" s="135"/>
      <c r="AB45" s="135"/>
      <c r="AC45" s="135"/>
      <c r="AD45" s="152"/>
      <c r="AE45" s="152"/>
      <c r="AF45" s="152"/>
    </row>
    <row r="46" spans="1:32" s="151" customFormat="1">
      <c r="A46" s="96"/>
      <c r="B46" s="96"/>
      <c r="C46" s="99"/>
      <c r="D46" s="99"/>
      <c r="E46" s="99"/>
      <c r="F46" s="99"/>
      <c r="G46" s="99"/>
      <c r="H46" s="99"/>
      <c r="I46" s="99"/>
      <c r="J46" s="99"/>
      <c r="K46" s="96"/>
      <c r="L46" s="96"/>
      <c r="M46" s="96"/>
      <c r="N46" s="96"/>
      <c r="O46" s="96"/>
      <c r="P46" s="96"/>
      <c r="Q46" s="96"/>
      <c r="R46" s="134"/>
      <c r="S46" s="135"/>
      <c r="T46" s="135"/>
      <c r="U46" s="135"/>
      <c r="V46" s="135"/>
      <c r="W46" s="135"/>
      <c r="X46" s="135"/>
      <c r="Y46" s="135"/>
      <c r="Z46" s="135"/>
      <c r="AA46" s="135"/>
      <c r="AB46" s="135"/>
      <c r="AC46" s="135"/>
      <c r="AD46" s="152"/>
      <c r="AE46" s="152"/>
      <c r="AF46" s="152"/>
    </row>
    <row r="47" spans="1:32" s="151" customFormat="1">
      <c r="A47" s="96"/>
      <c r="B47" s="96"/>
      <c r="C47" s="99"/>
      <c r="D47" s="99"/>
      <c r="E47" s="99"/>
      <c r="F47" s="99"/>
      <c r="G47" s="99"/>
      <c r="H47" s="99"/>
      <c r="I47" s="99"/>
      <c r="J47" s="99"/>
      <c r="K47" s="96"/>
      <c r="L47" s="96"/>
      <c r="M47" s="96"/>
      <c r="N47" s="96"/>
      <c r="O47" s="96"/>
      <c r="P47" s="96"/>
      <c r="Q47" s="96"/>
      <c r="R47" s="134"/>
      <c r="S47" s="135"/>
      <c r="T47" s="135"/>
      <c r="U47" s="135"/>
      <c r="V47" s="135"/>
      <c r="W47" s="135"/>
      <c r="X47" s="135"/>
      <c r="Y47" s="135"/>
      <c r="Z47" s="135"/>
      <c r="AA47" s="135"/>
      <c r="AB47" s="135"/>
      <c r="AC47" s="135"/>
      <c r="AD47" s="152"/>
      <c r="AE47" s="152"/>
      <c r="AF47" s="152"/>
    </row>
    <row r="48" spans="1:32" s="151" customFormat="1">
      <c r="A48" s="96"/>
      <c r="B48" s="96"/>
      <c r="C48" s="99"/>
      <c r="D48" s="99"/>
      <c r="E48" s="99"/>
      <c r="F48" s="99"/>
      <c r="G48" s="99"/>
      <c r="H48" s="99"/>
      <c r="I48" s="99"/>
      <c r="J48" s="99"/>
      <c r="K48" s="96"/>
      <c r="L48" s="96"/>
      <c r="M48" s="96"/>
      <c r="N48" s="96"/>
      <c r="O48" s="96"/>
      <c r="P48" s="96"/>
      <c r="Q48" s="96"/>
      <c r="R48" s="134"/>
      <c r="S48" s="135"/>
      <c r="T48" s="135"/>
      <c r="U48" s="135"/>
      <c r="V48" s="135"/>
      <c r="W48" s="135"/>
      <c r="X48" s="135"/>
      <c r="Y48" s="135"/>
      <c r="Z48" s="135"/>
      <c r="AA48" s="135"/>
      <c r="AB48" s="135"/>
      <c r="AC48" s="135"/>
      <c r="AD48" s="152"/>
      <c r="AE48" s="152"/>
      <c r="AF48" s="152"/>
    </row>
    <row r="49" spans="1:32" s="151" customFormat="1">
      <c r="A49" s="96"/>
      <c r="B49" s="96"/>
      <c r="C49" s="99"/>
      <c r="D49" s="99"/>
      <c r="E49" s="99"/>
      <c r="F49" s="99"/>
      <c r="G49" s="99"/>
      <c r="T49" s="135"/>
      <c r="U49" s="135"/>
      <c r="V49" s="135"/>
      <c r="W49" s="135"/>
      <c r="X49" s="135"/>
      <c r="Y49" s="135"/>
      <c r="Z49" s="135"/>
      <c r="AA49" s="135"/>
      <c r="AB49" s="135"/>
      <c r="AC49" s="135"/>
      <c r="AD49" s="152"/>
      <c r="AE49" s="152"/>
      <c r="AF49" s="152"/>
    </row>
    <row r="50" spans="1:32" s="151" customFormat="1" ht="21">
      <c r="A50" s="96"/>
      <c r="B50" s="96"/>
      <c r="C50" s="99"/>
      <c r="D50" s="99"/>
      <c r="E50" s="99"/>
      <c r="F50" s="99"/>
      <c r="G50" s="99"/>
      <c r="H50" s="99"/>
      <c r="I50" s="99"/>
      <c r="J50" s="99"/>
      <c r="K50" s="96"/>
      <c r="L50" s="157"/>
      <c r="M50" s="96"/>
      <c r="N50" s="96"/>
      <c r="O50" s="96"/>
      <c r="P50" s="96"/>
      <c r="Q50" s="96"/>
      <c r="R50" s="134"/>
      <c r="S50" s="135"/>
      <c r="T50" s="135"/>
      <c r="U50" s="135"/>
      <c r="V50" s="135"/>
      <c r="W50" s="135"/>
      <c r="X50" s="135"/>
      <c r="Y50" s="135"/>
      <c r="Z50" s="135"/>
      <c r="AA50" s="135"/>
      <c r="AB50" s="135"/>
      <c r="AC50" s="135"/>
      <c r="AD50" s="152"/>
      <c r="AE50" s="152"/>
      <c r="AF50" s="152"/>
    </row>
    <row r="51" spans="1:32" s="151" customFormat="1" ht="21">
      <c r="A51" s="96"/>
      <c r="B51" s="96"/>
      <c r="C51" s="99"/>
      <c r="D51" s="99"/>
      <c r="E51" s="99"/>
      <c r="F51" s="99"/>
      <c r="G51" s="99"/>
      <c r="H51" s="99"/>
      <c r="I51" s="99"/>
      <c r="J51" s="99"/>
      <c r="K51" s="96"/>
      <c r="L51" s="158"/>
      <c r="M51" s="96"/>
      <c r="N51" s="96"/>
      <c r="O51" s="96"/>
      <c r="P51" s="96"/>
      <c r="Q51" s="96"/>
      <c r="R51" s="134"/>
      <c r="S51" s="135"/>
      <c r="T51" s="135"/>
      <c r="U51" s="135"/>
      <c r="V51" s="135"/>
      <c r="W51" s="135"/>
      <c r="X51" s="135"/>
      <c r="Y51" s="135"/>
      <c r="Z51" s="135"/>
      <c r="AA51" s="135"/>
      <c r="AB51" s="135"/>
      <c r="AC51" s="135"/>
      <c r="AD51" s="152"/>
      <c r="AE51" s="152"/>
      <c r="AF51" s="152"/>
    </row>
    <row r="52" spans="1:32" ht="21">
      <c r="L52" s="159"/>
    </row>
    <row r="53" spans="1:32" ht="21">
      <c r="L53" s="158"/>
    </row>
    <row r="54" spans="1:32" ht="21">
      <c r="L54" s="159"/>
    </row>
    <row r="55" spans="1:32" ht="21">
      <c r="L55" s="158"/>
    </row>
    <row r="56" spans="1:32" ht="21">
      <c r="L56" s="159"/>
    </row>
    <row r="57" spans="1:32" ht="21">
      <c r="L57" s="158"/>
    </row>
    <row r="58" spans="1:32" ht="21">
      <c r="L58" s="159"/>
    </row>
    <row r="59" spans="1:32" ht="21">
      <c r="L59" s="158"/>
    </row>
  </sheetData>
  <mergeCells count="7">
    <mergeCell ref="G3:G4"/>
    <mergeCell ref="H3:H4"/>
    <mergeCell ref="B3:B4"/>
    <mergeCell ref="C3:C4"/>
    <mergeCell ref="D3:D4"/>
    <mergeCell ref="E3:E4"/>
    <mergeCell ref="F3:F4"/>
  </mergeCells>
  <printOptions gridLines="1" gridLinesSet="0"/>
  <pageMargins left="0.75" right="0.75" top="1" bottom="1" header="0.5" footer="0.5"/>
  <pageSetup paperSize="9" orientation="portrait" horizontalDpi="4294967295" verticalDpi="300" r:id="rId1"/>
  <headerFooter alignWithMargins="0">
    <oddHeader>&amp;A</oddHead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46"/>
  <sheetViews>
    <sheetView rightToLeft="1" view="pageBreakPreview" topLeftCell="A10" zoomScale="85" zoomScaleNormal="75" zoomScaleSheetLayoutView="85" workbookViewId="0">
      <selection activeCell="L4" sqref="L4"/>
    </sheetView>
  </sheetViews>
  <sheetFormatPr defaultColWidth="9.140625" defaultRowHeight="22.5"/>
  <cols>
    <col min="1" max="1" width="29.28515625" style="276" customWidth="1"/>
    <col min="2" max="2" width="10" style="276" customWidth="1"/>
    <col min="3" max="3" width="9.28515625" style="276" customWidth="1"/>
    <col min="4" max="4" width="10.7109375" style="276" customWidth="1"/>
    <col min="5" max="5" width="7.7109375" style="276" bestFit="1" customWidth="1"/>
    <col min="6" max="6" width="11.140625" style="276" bestFit="1" customWidth="1"/>
    <col min="7" max="7" width="10.42578125" style="276" customWidth="1"/>
    <col min="8" max="8" width="13.28515625" style="276" customWidth="1"/>
    <col min="9" max="9" width="8.85546875" style="276" bestFit="1" customWidth="1"/>
    <col min="10" max="10" width="10.5703125" style="276" customWidth="1"/>
    <col min="11" max="11" width="12.140625" style="276" customWidth="1"/>
    <col min="12" max="12" width="9.140625" style="276" bestFit="1" customWidth="1"/>
    <col min="13" max="13" width="11.85546875" style="276" bestFit="1" customWidth="1"/>
    <col min="14" max="14" width="28.5703125" style="185" customWidth="1"/>
    <col min="15" max="17" width="9.140625" style="185"/>
    <col min="18" max="18" width="9.140625" style="184"/>
    <col min="19" max="26" width="9.140625" style="183"/>
    <col min="27" max="29" width="9.140625" style="182"/>
    <col min="30" max="16384" width="9.140625" style="181"/>
  </cols>
  <sheetData>
    <row r="1" spans="1:29" ht="42" customHeight="1">
      <c r="D1" s="359"/>
    </row>
    <row r="2" spans="1:29" s="231" customFormat="1" ht="19.5" customHeight="1">
      <c r="A2" s="317" t="s">
        <v>307</v>
      </c>
      <c r="B2" s="317"/>
      <c r="C2" s="317"/>
      <c r="D2" s="317"/>
      <c r="E2" s="317"/>
      <c r="F2" s="317"/>
      <c r="G2" s="317"/>
      <c r="H2" s="317"/>
      <c r="I2" s="317"/>
      <c r="J2" s="317"/>
      <c r="K2" s="317"/>
      <c r="L2" s="317"/>
      <c r="M2" s="317"/>
      <c r="N2" s="230"/>
      <c r="O2" s="229"/>
      <c r="P2" s="229"/>
      <c r="Q2" s="229"/>
      <c r="R2" s="228"/>
      <c r="S2" s="227"/>
      <c r="T2" s="227"/>
      <c r="U2" s="227"/>
      <c r="V2" s="227"/>
      <c r="W2" s="227"/>
      <c r="X2" s="227"/>
      <c r="Y2" s="227"/>
      <c r="Z2" s="227"/>
    </row>
    <row r="3" spans="1:29" s="226" customFormat="1" ht="15.75" customHeight="1">
      <c r="A3" s="317" t="s">
        <v>306</v>
      </c>
      <c r="B3" s="317"/>
      <c r="C3" s="317"/>
      <c r="D3" s="317"/>
      <c r="E3" s="317"/>
      <c r="F3" s="317"/>
      <c r="G3" s="317"/>
      <c r="H3" s="317"/>
      <c r="I3" s="317"/>
      <c r="J3" s="317"/>
      <c r="K3" s="317"/>
      <c r="L3" s="317"/>
      <c r="M3" s="317"/>
      <c r="N3" s="230"/>
      <c r="O3" s="229"/>
      <c r="P3" s="229"/>
      <c r="Q3" s="229"/>
      <c r="R3" s="228"/>
      <c r="S3" s="227"/>
      <c r="T3" s="227"/>
      <c r="U3" s="227"/>
      <c r="V3" s="227"/>
      <c r="W3" s="227"/>
      <c r="X3" s="227"/>
      <c r="Y3" s="227"/>
      <c r="Z3" s="227"/>
    </row>
    <row r="4" spans="1:29" s="226" customFormat="1" ht="15.75" customHeight="1">
      <c r="A4" s="905" t="s">
        <v>720</v>
      </c>
      <c r="B4" s="905"/>
      <c r="C4" s="905"/>
      <c r="D4" s="905"/>
      <c r="E4" s="905"/>
      <c r="F4" s="905"/>
      <c r="G4" s="905"/>
      <c r="H4" s="905"/>
      <c r="I4" s="905"/>
      <c r="J4" s="905"/>
      <c r="K4" s="905"/>
      <c r="L4" s="905"/>
      <c r="M4" s="905"/>
      <c r="N4" s="905"/>
      <c r="O4" s="229"/>
      <c r="P4" s="229"/>
      <c r="Q4" s="229"/>
      <c r="R4" s="228"/>
      <c r="S4" s="227"/>
      <c r="T4" s="227"/>
      <c r="U4" s="227"/>
      <c r="V4" s="227"/>
      <c r="W4" s="227"/>
      <c r="X4" s="227"/>
      <c r="Y4" s="227"/>
      <c r="Z4" s="227"/>
    </row>
    <row r="5" spans="1:29" s="207" customFormat="1" ht="1.5" hidden="1" customHeight="1">
      <c r="A5" s="276"/>
      <c r="B5" s="276"/>
      <c r="C5" s="276"/>
      <c r="D5" s="276"/>
      <c r="E5" s="276"/>
      <c r="F5" s="276"/>
      <c r="G5" s="276"/>
      <c r="H5" s="276"/>
      <c r="I5" s="276"/>
      <c r="J5" s="276"/>
      <c r="K5" s="276"/>
      <c r="L5" s="276"/>
      <c r="M5" s="276"/>
      <c r="N5" s="185"/>
      <c r="O5" s="185"/>
      <c r="P5" s="185"/>
      <c r="Q5" s="185"/>
      <c r="R5" s="189"/>
      <c r="S5" s="188"/>
      <c r="T5" s="188"/>
      <c r="U5" s="188"/>
      <c r="V5" s="188"/>
      <c r="W5" s="188"/>
      <c r="X5" s="188"/>
      <c r="Y5" s="188"/>
      <c r="Z5" s="188"/>
      <c r="AA5" s="191"/>
      <c r="AB5" s="191"/>
      <c r="AC5" s="191"/>
    </row>
    <row r="6" spans="1:29" s="207" customFormat="1" ht="17.25" customHeight="1">
      <c r="A6" s="281" t="s">
        <v>305</v>
      </c>
      <c r="B6" s="373"/>
      <c r="C6" s="276"/>
      <c r="D6" s="276"/>
      <c r="E6" s="276"/>
      <c r="F6" s="276"/>
      <c r="G6" s="276"/>
      <c r="H6" s="276"/>
      <c r="I6" s="276"/>
      <c r="J6" s="276"/>
      <c r="K6" s="276"/>
      <c r="L6" s="276"/>
      <c r="M6" s="276"/>
      <c r="N6" s="620"/>
      <c r="O6" s="185"/>
      <c r="P6" s="185"/>
      <c r="Q6" s="185"/>
      <c r="R6" s="189"/>
      <c r="S6" s="188"/>
      <c r="T6" s="188"/>
      <c r="U6" s="188"/>
      <c r="V6" s="188"/>
      <c r="W6" s="188"/>
      <c r="X6" s="188"/>
      <c r="Y6" s="188"/>
      <c r="Z6" s="188"/>
      <c r="AA6" s="191"/>
      <c r="AB6" s="191"/>
      <c r="AC6" s="191"/>
    </row>
    <row r="7" spans="1:29" s="225" customFormat="1" ht="33" customHeight="1">
      <c r="A7" s="736"/>
      <c r="B7" s="906" t="s">
        <v>304</v>
      </c>
      <c r="C7" s="907"/>
      <c r="D7" s="907"/>
      <c r="E7" s="908"/>
      <c r="F7" s="909" t="s">
        <v>303</v>
      </c>
      <c r="G7" s="909" t="s">
        <v>302</v>
      </c>
      <c r="H7" s="909" t="s">
        <v>301</v>
      </c>
      <c r="I7" s="909" t="s">
        <v>143</v>
      </c>
      <c r="J7" s="909" t="s">
        <v>144</v>
      </c>
      <c r="K7" s="909" t="s">
        <v>300</v>
      </c>
      <c r="L7" s="909" t="s">
        <v>299</v>
      </c>
      <c r="M7" s="909" t="s">
        <v>298</v>
      </c>
      <c r="N7" s="621"/>
      <c r="O7" s="145"/>
      <c r="P7" s="145"/>
      <c r="Q7" s="145"/>
      <c r="R7" s="206"/>
      <c r="S7" s="205"/>
      <c r="T7" s="205"/>
      <c r="U7" s="205"/>
      <c r="V7" s="205"/>
      <c r="W7" s="205"/>
      <c r="X7" s="205"/>
      <c r="Y7" s="205"/>
      <c r="Z7" s="205"/>
      <c r="AA7" s="204"/>
      <c r="AB7" s="204"/>
      <c r="AC7" s="204"/>
    </row>
    <row r="8" spans="1:29" s="225" customFormat="1" ht="61.5" customHeight="1">
      <c r="A8" s="737" t="s">
        <v>297</v>
      </c>
      <c r="B8" s="735" t="s">
        <v>296</v>
      </c>
      <c r="C8" s="735" t="s">
        <v>295</v>
      </c>
      <c r="D8" s="356" t="s">
        <v>294</v>
      </c>
      <c r="E8" s="735" t="s">
        <v>10</v>
      </c>
      <c r="F8" s="910"/>
      <c r="G8" s="910"/>
      <c r="H8" s="910"/>
      <c r="I8" s="910"/>
      <c r="J8" s="910"/>
      <c r="K8" s="910"/>
      <c r="L8" s="910"/>
      <c r="M8" s="910"/>
      <c r="N8" s="622" t="s">
        <v>75</v>
      </c>
      <c r="O8" s="145"/>
      <c r="P8" s="145"/>
      <c r="Q8" s="145"/>
      <c r="R8" s="206"/>
      <c r="S8" s="205"/>
      <c r="T8" s="205"/>
      <c r="U8" s="205"/>
      <c r="V8" s="205"/>
      <c r="W8" s="205"/>
      <c r="X8" s="205"/>
      <c r="Y8" s="205"/>
      <c r="Z8" s="205"/>
      <c r="AA8" s="204"/>
      <c r="AB8" s="204"/>
      <c r="AC8" s="204"/>
    </row>
    <row r="9" spans="1:29" s="190" customFormat="1" ht="24" customHeight="1">
      <c r="A9" s="318" t="s">
        <v>293</v>
      </c>
      <c r="B9" s="520"/>
      <c r="C9" s="520"/>
      <c r="D9" s="520"/>
      <c r="E9" s="520"/>
      <c r="F9" s="520"/>
      <c r="G9" s="520"/>
      <c r="H9" s="520"/>
      <c r="I9" s="520"/>
      <c r="J9" s="520"/>
      <c r="K9" s="520"/>
      <c r="L9" s="520"/>
      <c r="M9" s="357"/>
      <c r="N9" s="623" t="s">
        <v>292</v>
      </c>
      <c r="O9" s="185"/>
      <c r="P9" s="185"/>
      <c r="Q9" s="185"/>
      <c r="R9" s="189"/>
      <c r="S9" s="188"/>
      <c r="T9" s="188"/>
      <c r="U9" s="188"/>
      <c r="V9" s="188"/>
      <c r="W9" s="188"/>
      <c r="X9" s="188"/>
      <c r="Y9" s="188"/>
      <c r="Z9" s="188"/>
    </row>
    <row r="10" spans="1:29" s="190" customFormat="1" ht="24" customHeight="1">
      <c r="A10" s="287" t="s">
        <v>721</v>
      </c>
      <c r="B10" s="313">
        <v>19</v>
      </c>
      <c r="C10" s="313">
        <v>49</v>
      </c>
      <c r="D10" s="313">
        <v>23</v>
      </c>
      <c r="E10" s="524">
        <v>91</v>
      </c>
      <c r="F10" s="313">
        <v>4</v>
      </c>
      <c r="G10" s="313">
        <v>0</v>
      </c>
      <c r="H10" s="313">
        <v>23</v>
      </c>
      <c r="I10" s="313">
        <v>205</v>
      </c>
      <c r="J10" s="313">
        <v>51</v>
      </c>
      <c r="K10" s="313">
        <v>50</v>
      </c>
      <c r="L10" s="313">
        <v>16</v>
      </c>
      <c r="M10" s="524">
        <v>440</v>
      </c>
      <c r="N10" s="624" t="s">
        <v>722</v>
      </c>
      <c r="O10" s="185"/>
      <c r="P10" s="185"/>
      <c r="Q10" s="185"/>
      <c r="R10" s="189"/>
      <c r="S10" s="188"/>
      <c r="T10" s="188"/>
      <c r="U10" s="188"/>
      <c r="V10" s="188"/>
      <c r="W10" s="188"/>
      <c r="X10" s="188"/>
      <c r="Y10" s="188"/>
      <c r="Z10" s="188"/>
    </row>
    <row r="11" spans="1:29" s="190" customFormat="1" ht="24" customHeight="1">
      <c r="A11" s="284" t="s">
        <v>289</v>
      </c>
      <c r="B11" s="738">
        <v>7</v>
      </c>
      <c r="C11" s="738">
        <v>25</v>
      </c>
      <c r="D11" s="738">
        <v>9</v>
      </c>
      <c r="E11" s="304">
        <v>41</v>
      </c>
      <c r="F11" s="738">
        <v>0</v>
      </c>
      <c r="G11" s="738">
        <v>0</v>
      </c>
      <c r="H11" s="738">
        <v>13</v>
      </c>
      <c r="I11" s="738">
        <v>122</v>
      </c>
      <c r="J11" s="738">
        <v>43</v>
      </c>
      <c r="K11" s="738">
        <v>29</v>
      </c>
      <c r="L11" s="738">
        <v>9</v>
      </c>
      <c r="M11" s="304">
        <v>257</v>
      </c>
      <c r="N11" s="625" t="s">
        <v>288</v>
      </c>
      <c r="O11" s="185"/>
      <c r="P11" s="185"/>
      <c r="Q11" s="185"/>
      <c r="R11" s="189"/>
      <c r="S11" s="188"/>
      <c r="T11" s="188"/>
      <c r="U11" s="188"/>
      <c r="V11" s="188"/>
      <c r="W11" s="188"/>
      <c r="X11" s="188"/>
      <c r="Y11" s="188"/>
      <c r="Z11" s="188"/>
    </row>
    <row r="12" spans="1:29" s="190" customFormat="1" ht="24" customHeight="1">
      <c r="A12" s="287" t="s">
        <v>287</v>
      </c>
      <c r="B12" s="313">
        <v>8</v>
      </c>
      <c r="C12" s="313">
        <v>15</v>
      </c>
      <c r="D12" s="313">
        <v>29</v>
      </c>
      <c r="E12" s="524">
        <v>52</v>
      </c>
      <c r="F12" s="313">
        <v>17</v>
      </c>
      <c r="G12" s="313">
        <v>1</v>
      </c>
      <c r="H12" s="313">
        <v>22</v>
      </c>
      <c r="I12" s="313">
        <v>91</v>
      </c>
      <c r="J12" s="313">
        <v>31</v>
      </c>
      <c r="K12" s="313">
        <v>35</v>
      </c>
      <c r="L12" s="313">
        <v>7</v>
      </c>
      <c r="M12" s="524">
        <v>256</v>
      </c>
      <c r="N12" s="626" t="s">
        <v>286</v>
      </c>
      <c r="O12" s="185"/>
      <c r="P12" s="185"/>
      <c r="Q12" s="185"/>
      <c r="R12" s="189"/>
      <c r="S12" s="188"/>
      <c r="T12" s="188"/>
      <c r="U12" s="188"/>
      <c r="V12" s="188"/>
      <c r="W12" s="188"/>
      <c r="X12" s="188"/>
      <c r="Y12" s="188"/>
      <c r="Z12" s="188"/>
    </row>
    <row r="13" spans="1:29" s="190" customFormat="1" ht="24" customHeight="1">
      <c r="A13" s="519" t="s">
        <v>688</v>
      </c>
      <c r="B13" s="738">
        <v>0</v>
      </c>
      <c r="C13" s="738">
        <v>0</v>
      </c>
      <c r="D13" s="738">
        <v>0</v>
      </c>
      <c r="E13" s="304">
        <v>0</v>
      </c>
      <c r="F13" s="738">
        <v>10</v>
      </c>
      <c r="G13" s="738">
        <v>3</v>
      </c>
      <c r="H13" s="738">
        <v>0</v>
      </c>
      <c r="I13" s="738">
        <v>9</v>
      </c>
      <c r="J13" s="738">
        <v>6</v>
      </c>
      <c r="K13" s="738">
        <v>2</v>
      </c>
      <c r="L13" s="738">
        <v>1</v>
      </c>
      <c r="M13" s="748">
        <v>31</v>
      </c>
      <c r="N13" s="627" t="s">
        <v>689</v>
      </c>
      <c r="O13" s="185"/>
      <c r="P13" s="185"/>
      <c r="Q13" s="185"/>
      <c r="R13" s="189"/>
      <c r="S13" s="188"/>
      <c r="T13" s="188"/>
      <c r="U13" s="188"/>
      <c r="V13" s="188"/>
      <c r="W13" s="188"/>
      <c r="X13" s="188"/>
      <c r="Y13" s="188"/>
      <c r="Z13" s="188"/>
    </row>
    <row r="14" spans="1:29" s="190" customFormat="1" ht="24" customHeight="1">
      <c r="A14" s="287" t="s">
        <v>285</v>
      </c>
      <c r="B14" s="313">
        <v>0</v>
      </c>
      <c r="C14" s="313">
        <v>0</v>
      </c>
      <c r="D14" s="313">
        <v>0</v>
      </c>
      <c r="E14" s="524">
        <v>0</v>
      </c>
      <c r="F14" s="313">
        <v>0</v>
      </c>
      <c r="G14" s="313">
        <v>1</v>
      </c>
      <c r="H14" s="313">
        <v>2</v>
      </c>
      <c r="I14" s="313">
        <v>22</v>
      </c>
      <c r="J14" s="313">
        <v>4</v>
      </c>
      <c r="K14" s="313">
        <v>3</v>
      </c>
      <c r="L14" s="313">
        <v>0</v>
      </c>
      <c r="M14" s="524">
        <v>32</v>
      </c>
      <c r="N14" s="626" t="s">
        <v>284</v>
      </c>
      <c r="O14" s="185"/>
      <c r="P14" s="185"/>
      <c r="Q14" s="185"/>
      <c r="R14" s="189"/>
      <c r="S14" s="188"/>
      <c r="T14" s="188"/>
      <c r="U14" s="188"/>
      <c r="V14" s="188"/>
      <c r="W14" s="188"/>
      <c r="X14" s="188"/>
      <c r="Y14" s="188"/>
      <c r="Z14" s="188"/>
    </row>
    <row r="15" spans="1:29" s="190" customFormat="1" ht="24" customHeight="1">
      <c r="A15" s="284" t="s">
        <v>283</v>
      </c>
      <c r="B15" s="738">
        <v>2</v>
      </c>
      <c r="C15" s="738">
        <v>4</v>
      </c>
      <c r="D15" s="738">
        <v>5</v>
      </c>
      <c r="E15" s="304">
        <v>11</v>
      </c>
      <c r="F15" s="738">
        <v>0</v>
      </c>
      <c r="G15" s="738">
        <v>0</v>
      </c>
      <c r="H15" s="738">
        <v>2</v>
      </c>
      <c r="I15" s="738">
        <v>23</v>
      </c>
      <c r="J15" s="738">
        <v>30</v>
      </c>
      <c r="K15" s="738">
        <v>27</v>
      </c>
      <c r="L15" s="738">
        <v>27</v>
      </c>
      <c r="M15" s="304">
        <v>120</v>
      </c>
      <c r="N15" s="628" t="s">
        <v>282</v>
      </c>
      <c r="O15" s="185"/>
      <c r="P15" s="185"/>
      <c r="Q15" s="185"/>
      <c r="R15" s="189"/>
      <c r="S15" s="188"/>
      <c r="T15" s="188"/>
      <c r="U15" s="188"/>
      <c r="V15" s="188"/>
      <c r="W15" s="188"/>
      <c r="X15" s="188"/>
      <c r="Y15" s="188"/>
      <c r="Z15" s="188"/>
    </row>
    <row r="16" spans="1:29" s="190" customFormat="1" ht="24" customHeight="1">
      <c r="A16" s="287" t="s">
        <v>628</v>
      </c>
      <c r="B16" s="313">
        <v>5</v>
      </c>
      <c r="C16" s="313">
        <v>15</v>
      </c>
      <c r="D16" s="313">
        <v>28</v>
      </c>
      <c r="E16" s="524">
        <v>48</v>
      </c>
      <c r="F16" s="313">
        <v>2</v>
      </c>
      <c r="G16" s="313">
        <v>0</v>
      </c>
      <c r="H16" s="313">
        <v>99</v>
      </c>
      <c r="I16" s="313">
        <v>45</v>
      </c>
      <c r="J16" s="313">
        <v>137</v>
      </c>
      <c r="K16" s="313">
        <v>608</v>
      </c>
      <c r="L16" s="313">
        <v>83</v>
      </c>
      <c r="M16" s="524">
        <v>1022</v>
      </c>
      <c r="N16" s="626" t="s">
        <v>281</v>
      </c>
      <c r="O16" s="185"/>
      <c r="P16" s="185"/>
      <c r="Q16" s="185"/>
      <c r="R16" s="189"/>
      <c r="S16" s="188"/>
      <c r="T16" s="188"/>
      <c r="U16" s="188"/>
      <c r="V16" s="188"/>
      <c r="W16" s="188"/>
      <c r="X16" s="188"/>
      <c r="Y16" s="188"/>
      <c r="Z16" s="188"/>
    </row>
    <row r="17" spans="1:29" s="223" customFormat="1" ht="24" customHeight="1">
      <c r="A17" s="358" t="s">
        <v>269</v>
      </c>
      <c r="B17" s="629">
        <v>41</v>
      </c>
      <c r="C17" s="629">
        <v>108</v>
      </c>
      <c r="D17" s="629">
        <v>94</v>
      </c>
      <c r="E17" s="629">
        <v>243</v>
      </c>
      <c r="F17" s="629">
        <v>33</v>
      </c>
      <c r="G17" s="629">
        <v>5</v>
      </c>
      <c r="H17" s="629">
        <v>161</v>
      </c>
      <c r="I17" s="629">
        <v>517</v>
      </c>
      <c r="J17" s="629">
        <v>302</v>
      </c>
      <c r="K17" s="629">
        <v>754</v>
      </c>
      <c r="L17" s="629">
        <v>143</v>
      </c>
      <c r="M17" s="629">
        <v>2158</v>
      </c>
      <c r="N17" s="630" t="s">
        <v>268</v>
      </c>
      <c r="O17" s="631"/>
      <c r="P17" s="631"/>
      <c r="Q17" s="631"/>
      <c r="R17" s="632"/>
      <c r="S17" s="224"/>
      <c r="T17" s="224"/>
      <c r="U17" s="224"/>
      <c r="V17" s="224"/>
      <c r="W17" s="224"/>
      <c r="X17" s="224"/>
      <c r="Y17" s="224"/>
      <c r="Z17" s="224"/>
    </row>
    <row r="18" spans="1:29" s="213" customFormat="1" ht="24" customHeight="1">
      <c r="A18" s="324" t="s">
        <v>280</v>
      </c>
      <c r="B18" s="331"/>
      <c r="C18" s="331"/>
      <c r="D18" s="331"/>
      <c r="E18" s="331"/>
      <c r="F18" s="331"/>
      <c r="G18" s="331"/>
      <c r="H18" s="355"/>
      <c r="I18" s="331"/>
      <c r="J18" s="355"/>
      <c r="K18" s="331"/>
      <c r="L18" s="331"/>
      <c r="M18" s="331"/>
      <c r="N18" s="633" t="s">
        <v>279</v>
      </c>
      <c r="O18" s="216"/>
      <c r="P18" s="216"/>
      <c r="Q18" s="216"/>
      <c r="R18" s="215"/>
      <c r="S18" s="214"/>
      <c r="T18" s="214"/>
      <c r="U18" s="214"/>
      <c r="V18" s="214"/>
      <c r="W18" s="214"/>
      <c r="X18" s="214"/>
      <c r="Y18" s="214"/>
      <c r="Z18" s="214"/>
    </row>
    <row r="19" spans="1:29" s="221" customFormat="1" ht="24" customHeight="1">
      <c r="A19" s="284" t="s">
        <v>278</v>
      </c>
      <c r="B19" s="738">
        <v>86</v>
      </c>
      <c r="C19" s="738">
        <v>392</v>
      </c>
      <c r="D19" s="738">
        <v>123</v>
      </c>
      <c r="E19" s="304">
        <v>601</v>
      </c>
      <c r="F19" s="738">
        <v>0</v>
      </c>
      <c r="G19" s="738">
        <v>0</v>
      </c>
      <c r="H19" s="738">
        <v>111</v>
      </c>
      <c r="I19" s="738">
        <v>1641</v>
      </c>
      <c r="J19" s="738">
        <v>504</v>
      </c>
      <c r="K19" s="738">
        <v>455</v>
      </c>
      <c r="L19" s="738">
        <v>0</v>
      </c>
      <c r="M19" s="304">
        <v>3312</v>
      </c>
      <c r="N19" s="625" t="s">
        <v>277</v>
      </c>
      <c r="O19" s="634"/>
      <c r="P19" s="634"/>
      <c r="Q19" s="634"/>
      <c r="R19" s="635"/>
      <c r="S19" s="222"/>
      <c r="T19" s="222"/>
      <c r="U19" s="222"/>
      <c r="V19" s="222"/>
      <c r="W19" s="222"/>
      <c r="X19" s="222"/>
      <c r="Y19" s="222"/>
      <c r="Z19" s="222"/>
    </row>
    <row r="20" spans="1:29" s="190" customFormat="1" ht="24" customHeight="1">
      <c r="A20" s="287" t="s">
        <v>276</v>
      </c>
      <c r="B20" s="313">
        <v>82</v>
      </c>
      <c r="C20" s="313">
        <v>284</v>
      </c>
      <c r="D20" s="313">
        <v>94</v>
      </c>
      <c r="E20" s="524">
        <v>460</v>
      </c>
      <c r="F20" s="313">
        <v>0</v>
      </c>
      <c r="G20" s="313">
        <v>0</v>
      </c>
      <c r="H20" s="313">
        <v>71</v>
      </c>
      <c r="I20" s="313">
        <v>1168</v>
      </c>
      <c r="J20" s="313">
        <v>325</v>
      </c>
      <c r="K20" s="313">
        <v>263</v>
      </c>
      <c r="L20" s="313">
        <v>0</v>
      </c>
      <c r="M20" s="524">
        <v>2287</v>
      </c>
      <c r="N20" s="626" t="s">
        <v>275</v>
      </c>
      <c r="O20" s="185"/>
      <c r="P20" s="185"/>
      <c r="Q20" s="185"/>
      <c r="R20" s="189"/>
      <c r="S20" s="188"/>
      <c r="T20" s="188"/>
      <c r="U20" s="188"/>
      <c r="V20" s="188"/>
      <c r="W20" s="188"/>
      <c r="X20" s="188"/>
      <c r="Y20" s="188"/>
      <c r="Z20" s="188"/>
    </row>
    <row r="21" spans="1:29" s="221" customFormat="1" ht="24" customHeight="1">
      <c r="A21" s="284" t="s">
        <v>274</v>
      </c>
      <c r="B21" s="738">
        <v>32</v>
      </c>
      <c r="C21" s="738">
        <v>130</v>
      </c>
      <c r="D21" s="738">
        <v>42</v>
      </c>
      <c r="E21" s="304">
        <v>204</v>
      </c>
      <c r="F21" s="738">
        <v>0</v>
      </c>
      <c r="G21" s="738">
        <v>0</v>
      </c>
      <c r="H21" s="738">
        <v>47</v>
      </c>
      <c r="I21" s="738">
        <v>777</v>
      </c>
      <c r="J21" s="738">
        <v>315</v>
      </c>
      <c r="K21" s="738">
        <v>233</v>
      </c>
      <c r="L21" s="738">
        <v>0</v>
      </c>
      <c r="M21" s="304">
        <v>1576</v>
      </c>
      <c r="N21" s="625" t="s">
        <v>273</v>
      </c>
      <c r="O21" s="634"/>
      <c r="P21" s="634"/>
      <c r="Q21" s="634"/>
      <c r="R21" s="635"/>
      <c r="S21" s="222"/>
      <c r="T21" s="222"/>
      <c r="U21" s="222"/>
      <c r="V21" s="222"/>
      <c r="W21" s="222"/>
      <c r="X21" s="222"/>
      <c r="Y21" s="222"/>
      <c r="Z21" s="222"/>
    </row>
    <row r="22" spans="1:29" s="219" customFormat="1" ht="24" customHeight="1">
      <c r="A22" s="287" t="s">
        <v>272</v>
      </c>
      <c r="B22" s="313">
        <v>12</v>
      </c>
      <c r="C22" s="313">
        <v>99</v>
      </c>
      <c r="D22" s="313">
        <v>29</v>
      </c>
      <c r="E22" s="524">
        <v>140</v>
      </c>
      <c r="F22" s="313">
        <v>2</v>
      </c>
      <c r="G22" s="313">
        <v>0</v>
      </c>
      <c r="H22" s="313">
        <v>0</v>
      </c>
      <c r="I22" s="313">
        <v>246</v>
      </c>
      <c r="J22" s="313">
        <v>100</v>
      </c>
      <c r="K22" s="313">
        <v>72</v>
      </c>
      <c r="L22" s="313">
        <v>0</v>
      </c>
      <c r="M22" s="524">
        <v>560</v>
      </c>
      <c r="N22" s="626" t="s">
        <v>271</v>
      </c>
      <c r="O22" s="634"/>
      <c r="P22" s="634"/>
      <c r="Q22" s="634"/>
      <c r="R22" s="636"/>
      <c r="S22" s="220"/>
      <c r="T22" s="220"/>
      <c r="U22" s="220"/>
      <c r="V22" s="220"/>
      <c r="W22" s="220"/>
      <c r="X22" s="220"/>
      <c r="Y22" s="220"/>
      <c r="Z22" s="220"/>
    </row>
    <row r="23" spans="1:29" s="190" customFormat="1" ht="39" customHeight="1">
      <c r="A23" s="284" t="s">
        <v>270</v>
      </c>
      <c r="B23" s="520">
        <v>34</v>
      </c>
      <c r="C23" s="520">
        <v>207</v>
      </c>
      <c r="D23" s="738">
        <v>62</v>
      </c>
      <c r="E23" s="304">
        <v>303</v>
      </c>
      <c r="F23" s="520">
        <v>114</v>
      </c>
      <c r="G23" s="520">
        <v>233</v>
      </c>
      <c r="H23" s="520">
        <v>90</v>
      </c>
      <c r="I23" s="520">
        <v>441</v>
      </c>
      <c r="J23" s="520">
        <v>475</v>
      </c>
      <c r="K23" s="520">
        <v>307</v>
      </c>
      <c r="L23" s="520">
        <v>0</v>
      </c>
      <c r="M23" s="304">
        <v>1963</v>
      </c>
      <c r="N23" s="637" t="s">
        <v>629</v>
      </c>
      <c r="O23" s="185"/>
      <c r="P23" s="185"/>
      <c r="Q23" s="185"/>
      <c r="R23" s="189"/>
      <c r="S23" s="188"/>
      <c r="T23" s="188"/>
      <c r="U23" s="188"/>
      <c r="V23" s="188"/>
      <c r="W23" s="188"/>
      <c r="X23" s="188"/>
      <c r="Y23" s="188"/>
      <c r="Z23" s="188"/>
    </row>
    <row r="24" spans="1:29" s="217" customFormat="1" ht="24" customHeight="1">
      <c r="A24" s="293" t="s">
        <v>269</v>
      </c>
      <c r="B24" s="638">
        <v>246</v>
      </c>
      <c r="C24" s="638">
        <v>1112</v>
      </c>
      <c r="D24" s="638">
        <v>350</v>
      </c>
      <c r="E24" s="638">
        <v>1708</v>
      </c>
      <c r="F24" s="638">
        <v>116</v>
      </c>
      <c r="G24" s="638">
        <v>233</v>
      </c>
      <c r="H24" s="638">
        <v>319</v>
      </c>
      <c r="I24" s="638">
        <v>4273</v>
      </c>
      <c r="J24" s="638">
        <v>1719</v>
      </c>
      <c r="K24" s="638">
        <v>1330</v>
      </c>
      <c r="L24" s="638">
        <v>0</v>
      </c>
      <c r="M24" s="638">
        <v>9698</v>
      </c>
      <c r="N24" s="639" t="s">
        <v>268</v>
      </c>
      <c r="O24" s="631"/>
      <c r="P24" s="631"/>
      <c r="Q24" s="631"/>
      <c r="R24" s="640"/>
      <c r="S24" s="218"/>
      <c r="T24" s="218"/>
      <c r="U24" s="218"/>
      <c r="V24" s="218"/>
      <c r="W24" s="218"/>
      <c r="X24" s="218"/>
      <c r="Y24" s="218"/>
      <c r="Z24" s="218"/>
    </row>
    <row r="25" spans="1:29" s="213" customFormat="1" ht="24" customHeight="1">
      <c r="A25" s="332" t="s">
        <v>267</v>
      </c>
      <c r="B25" s="629">
        <v>287</v>
      </c>
      <c r="C25" s="629">
        <v>1220</v>
      </c>
      <c r="D25" s="629">
        <v>444</v>
      </c>
      <c r="E25" s="629">
        <v>1951</v>
      </c>
      <c r="F25" s="629">
        <v>149</v>
      </c>
      <c r="G25" s="629">
        <v>238</v>
      </c>
      <c r="H25" s="629">
        <v>480</v>
      </c>
      <c r="I25" s="629">
        <v>4790</v>
      </c>
      <c r="J25" s="629">
        <v>2021</v>
      </c>
      <c r="K25" s="629">
        <v>2084</v>
      </c>
      <c r="L25" s="629">
        <v>143</v>
      </c>
      <c r="M25" s="629">
        <v>11856</v>
      </c>
      <c r="N25" s="630" t="s">
        <v>266</v>
      </c>
      <c r="O25" s="216"/>
      <c r="P25" s="216"/>
      <c r="Q25" s="216"/>
      <c r="R25" s="215"/>
      <c r="S25" s="214"/>
      <c r="T25" s="214"/>
      <c r="U25" s="214"/>
      <c r="V25" s="214"/>
      <c r="W25" s="214"/>
      <c r="X25" s="214"/>
      <c r="Y25" s="214"/>
      <c r="Z25" s="214"/>
    </row>
    <row r="26" spans="1:29" s="240" customFormat="1" ht="19.5" customHeight="1">
      <c r="A26" s="903" t="s">
        <v>265</v>
      </c>
      <c r="B26" s="903"/>
      <c r="C26" s="903"/>
      <c r="D26" s="903"/>
      <c r="E26" s="903"/>
      <c r="F26" s="903"/>
      <c r="G26" s="903"/>
      <c r="H26" s="904" t="s">
        <v>264</v>
      </c>
      <c r="I26" s="904"/>
      <c r="J26" s="904"/>
      <c r="K26" s="904"/>
      <c r="L26" s="904"/>
      <c r="M26" s="904"/>
      <c r="N26" s="904"/>
      <c r="O26" s="523"/>
      <c r="P26" s="523"/>
      <c r="Q26" s="523"/>
      <c r="R26" s="242"/>
      <c r="S26" s="241"/>
      <c r="T26" s="241"/>
      <c r="U26" s="241"/>
      <c r="V26" s="241"/>
      <c r="W26" s="241"/>
      <c r="X26" s="241"/>
      <c r="Y26" s="241"/>
      <c r="Z26" s="241"/>
    </row>
    <row r="27" spans="1:29" s="240" customFormat="1" ht="16.5" customHeight="1">
      <c r="A27" s="902" t="s">
        <v>723</v>
      </c>
      <c r="B27" s="902"/>
      <c r="C27" s="902"/>
      <c r="D27" s="902"/>
      <c r="E27" s="402"/>
      <c r="F27" s="402"/>
      <c r="G27" s="402"/>
      <c r="H27" s="402"/>
      <c r="I27" s="402"/>
      <c r="J27" s="901" t="s">
        <v>724</v>
      </c>
      <c r="K27" s="901"/>
      <c r="L27" s="901"/>
      <c r="M27" s="901"/>
      <c r="N27" s="901"/>
      <c r="O27" s="523"/>
      <c r="P27" s="523"/>
      <c r="Q27" s="523"/>
      <c r="R27" s="242"/>
      <c r="S27" s="241"/>
      <c r="T27" s="241"/>
      <c r="U27" s="241"/>
      <c r="V27" s="241"/>
      <c r="W27" s="241"/>
      <c r="X27" s="241"/>
      <c r="Y27" s="241"/>
      <c r="Z27" s="241"/>
    </row>
    <row r="28" spans="1:29" s="754" customFormat="1" ht="38.25" customHeight="1">
      <c r="A28" s="749" t="s">
        <v>263</v>
      </c>
      <c r="B28" s="750"/>
      <c r="C28" s="749"/>
      <c r="D28" s="749"/>
      <c r="E28" s="749"/>
      <c r="F28" s="749"/>
      <c r="G28" s="749"/>
      <c r="H28" s="749"/>
      <c r="I28" s="749"/>
      <c r="J28" s="749"/>
      <c r="K28" s="749"/>
      <c r="L28" s="749"/>
      <c r="M28" s="749"/>
      <c r="N28" s="751" t="s">
        <v>725</v>
      </c>
      <c r="O28" s="751"/>
      <c r="P28" s="751"/>
      <c r="Q28" s="751"/>
      <c r="R28" s="752"/>
      <c r="S28" s="753"/>
      <c r="T28" s="753"/>
      <c r="U28" s="753"/>
      <c r="V28" s="753"/>
      <c r="W28" s="753"/>
      <c r="X28" s="753"/>
      <c r="Y28" s="753"/>
      <c r="Z28" s="753"/>
    </row>
    <row r="29" spans="1:29" s="190" customFormat="1">
      <c r="A29" s="276"/>
      <c r="B29" s="276"/>
      <c r="C29" s="276"/>
      <c r="D29" s="276"/>
      <c r="E29" s="276"/>
      <c r="F29" s="276"/>
      <c r="G29" s="276"/>
      <c r="H29" s="276"/>
      <c r="I29" s="276"/>
      <c r="J29" s="276"/>
      <c r="K29" s="276"/>
      <c r="L29" s="276"/>
      <c r="M29" s="276"/>
      <c r="N29" s="185"/>
      <c r="O29" s="185"/>
      <c r="P29" s="185"/>
      <c r="Q29" s="185"/>
      <c r="R29" s="189"/>
      <c r="S29" s="188"/>
      <c r="T29" s="188"/>
      <c r="U29" s="188"/>
      <c r="V29" s="188"/>
      <c r="W29" s="188"/>
      <c r="X29" s="188"/>
      <c r="Y29" s="188"/>
      <c r="Z29" s="188"/>
      <c r="AA29" s="191"/>
      <c r="AB29" s="191"/>
      <c r="AC29" s="191"/>
    </row>
    <row r="30" spans="1:29" s="186" customFormat="1">
      <c r="A30" s="276"/>
      <c r="B30" s="276"/>
      <c r="C30" s="276"/>
      <c r="D30" s="276"/>
      <c r="E30" s="276"/>
      <c r="F30" s="276"/>
      <c r="G30" s="276"/>
      <c r="H30" s="276"/>
      <c r="I30" s="276"/>
      <c r="J30" s="276"/>
      <c r="K30" s="276"/>
      <c r="L30" s="276"/>
      <c r="M30" s="276"/>
      <c r="N30" s="185"/>
      <c r="O30" s="185"/>
      <c r="P30" s="185"/>
      <c r="Q30" s="185"/>
      <c r="R30" s="189"/>
      <c r="S30" s="188"/>
      <c r="T30" s="188"/>
      <c r="U30" s="188"/>
      <c r="V30" s="188"/>
      <c r="W30" s="188"/>
      <c r="X30" s="188"/>
      <c r="Y30" s="188"/>
      <c r="Z30" s="188"/>
      <c r="AA30" s="187"/>
      <c r="AB30" s="187"/>
      <c r="AC30" s="187"/>
    </row>
    <row r="31" spans="1:29" s="186" customFormat="1">
      <c r="A31" s="276"/>
      <c r="B31" s="276"/>
      <c r="C31" s="276"/>
      <c r="D31" s="276"/>
      <c r="E31" s="276"/>
      <c r="F31" s="276"/>
      <c r="G31" s="276"/>
      <c r="H31" s="276"/>
      <c r="I31" s="276"/>
      <c r="J31" s="276"/>
      <c r="K31" s="276"/>
      <c r="L31" s="276"/>
      <c r="M31" s="276"/>
      <c r="N31" s="185"/>
      <c r="O31" s="185"/>
      <c r="P31" s="185"/>
      <c r="Q31" s="185"/>
      <c r="R31" s="189"/>
      <c r="S31" s="188"/>
      <c r="T31" s="188"/>
      <c r="U31" s="188"/>
      <c r="V31" s="188"/>
      <c r="W31" s="188"/>
      <c r="X31" s="188"/>
      <c r="Y31" s="188"/>
      <c r="Z31" s="188"/>
      <c r="AA31" s="187"/>
      <c r="AB31" s="187"/>
      <c r="AC31" s="187"/>
    </row>
    <row r="32" spans="1:29" s="186" customFormat="1">
      <c r="A32" s="276"/>
      <c r="B32" s="276"/>
      <c r="C32" s="276"/>
      <c r="D32" s="276"/>
      <c r="E32" s="276"/>
      <c r="F32" s="276"/>
      <c r="G32" s="276"/>
      <c r="H32" s="276"/>
      <c r="I32" s="276"/>
      <c r="J32" s="276"/>
      <c r="K32" s="276"/>
      <c r="L32" s="276"/>
      <c r="M32" s="276"/>
      <c r="N32" s="185"/>
      <c r="O32" s="185"/>
      <c r="P32" s="185"/>
      <c r="Q32" s="185"/>
      <c r="R32" s="189"/>
      <c r="S32" s="188"/>
      <c r="T32" s="188"/>
      <c r="U32" s="188"/>
      <c r="V32" s="188"/>
      <c r="W32" s="188"/>
      <c r="X32" s="188"/>
      <c r="Y32" s="188"/>
      <c r="Z32" s="188"/>
      <c r="AA32" s="187"/>
      <c r="AB32" s="187"/>
      <c r="AC32" s="187"/>
    </row>
    <row r="33" spans="1:29" s="186" customFormat="1">
      <c r="A33" s="276"/>
      <c r="B33" s="276"/>
      <c r="C33" s="276"/>
      <c r="D33" s="276"/>
      <c r="E33" s="276"/>
      <c r="F33" s="276"/>
      <c r="G33" s="276"/>
      <c r="H33" s="276"/>
      <c r="I33" s="276"/>
      <c r="J33" s="276"/>
      <c r="K33" s="276"/>
      <c r="L33" s="276"/>
      <c r="M33" s="276"/>
      <c r="N33" s="185"/>
      <c r="O33" s="185"/>
      <c r="P33" s="185"/>
      <c r="Q33" s="185"/>
      <c r="R33" s="189"/>
      <c r="S33" s="188"/>
      <c r="T33" s="188"/>
      <c r="U33" s="188"/>
      <c r="V33" s="188"/>
      <c r="W33" s="188"/>
      <c r="X33" s="188"/>
      <c r="Y33" s="188"/>
      <c r="Z33" s="188"/>
      <c r="AA33" s="187"/>
      <c r="AB33" s="187"/>
      <c r="AC33" s="187"/>
    </row>
    <row r="34" spans="1:29" s="186" customFormat="1">
      <c r="A34" s="276"/>
      <c r="B34" s="276"/>
      <c r="C34" s="276"/>
      <c r="D34" s="276"/>
      <c r="E34" s="276"/>
      <c r="F34" s="276"/>
      <c r="G34" s="276"/>
      <c r="H34" s="276"/>
      <c r="I34" s="276"/>
      <c r="J34" s="276"/>
      <c r="K34" s="276"/>
      <c r="L34" s="276"/>
      <c r="M34" s="276"/>
      <c r="N34" s="185"/>
      <c r="O34" s="185"/>
      <c r="P34" s="185"/>
      <c r="Q34" s="185"/>
      <c r="R34" s="189"/>
      <c r="S34" s="188"/>
      <c r="T34" s="188"/>
      <c r="U34" s="188"/>
      <c r="V34" s="188"/>
      <c r="W34" s="188"/>
      <c r="X34" s="188"/>
      <c r="Y34" s="188"/>
      <c r="Z34" s="188"/>
      <c r="AA34" s="187"/>
      <c r="AB34" s="187"/>
      <c r="AC34" s="187"/>
    </row>
    <row r="35" spans="1:29" s="186" customFormat="1">
      <c r="A35" s="276"/>
      <c r="B35" s="276"/>
      <c r="C35" s="276"/>
      <c r="D35" s="276"/>
      <c r="E35" s="276"/>
      <c r="F35" s="276"/>
      <c r="G35" s="276"/>
      <c r="H35" s="276"/>
      <c r="I35" s="276"/>
      <c r="J35" s="276"/>
      <c r="K35" s="276"/>
      <c r="L35" s="276"/>
      <c r="M35" s="276"/>
      <c r="N35" s="185"/>
      <c r="O35" s="185"/>
      <c r="P35" s="185"/>
      <c r="Q35" s="185"/>
      <c r="R35" s="189"/>
      <c r="S35" s="188"/>
      <c r="T35" s="188"/>
      <c r="U35" s="188"/>
      <c r="V35" s="188"/>
      <c r="W35" s="188"/>
      <c r="X35" s="188"/>
      <c r="Y35" s="188"/>
      <c r="Z35" s="188"/>
      <c r="AA35" s="187"/>
      <c r="AB35" s="187"/>
      <c r="AC35" s="187"/>
    </row>
    <row r="36" spans="1:29" s="186" customFormat="1">
      <c r="A36" s="276"/>
      <c r="B36" s="276"/>
      <c r="C36" s="276"/>
      <c r="D36" s="276"/>
      <c r="E36" s="276"/>
      <c r="F36" s="276"/>
      <c r="G36" s="276"/>
      <c r="H36" s="276"/>
      <c r="I36" s="276"/>
      <c r="J36" s="276"/>
      <c r="K36" s="276"/>
      <c r="L36" s="276"/>
      <c r="M36" s="276"/>
      <c r="N36" s="185"/>
      <c r="O36" s="185"/>
      <c r="P36" s="185"/>
      <c r="Q36" s="185"/>
      <c r="R36" s="189"/>
      <c r="S36" s="188"/>
      <c r="T36" s="188"/>
      <c r="U36" s="188"/>
      <c r="V36" s="188"/>
      <c r="W36" s="188"/>
      <c r="X36" s="188"/>
      <c r="Y36" s="188"/>
      <c r="Z36" s="188"/>
      <c r="AA36" s="187"/>
      <c r="AB36" s="187"/>
      <c r="AC36" s="187"/>
    </row>
    <row r="37" spans="1:29" s="186" customFormat="1">
      <c r="A37" s="276"/>
      <c r="B37" s="276"/>
      <c r="C37" s="276"/>
      <c r="D37" s="276"/>
      <c r="E37" s="276"/>
      <c r="F37" s="276"/>
      <c r="G37" s="276"/>
      <c r="H37" s="276"/>
      <c r="I37" s="276"/>
      <c r="J37" s="276"/>
      <c r="K37" s="276"/>
      <c r="L37" s="276"/>
      <c r="M37" s="276"/>
      <c r="N37" s="185"/>
      <c r="O37" s="185"/>
      <c r="P37" s="185"/>
      <c r="Q37" s="185"/>
      <c r="R37" s="189"/>
      <c r="S37" s="188"/>
      <c r="T37" s="188"/>
      <c r="U37" s="188"/>
      <c r="V37" s="188"/>
      <c r="W37" s="188"/>
      <c r="X37" s="188"/>
      <c r="Y37" s="188"/>
      <c r="Z37" s="188"/>
      <c r="AA37" s="187"/>
      <c r="AB37" s="187"/>
      <c r="AC37" s="187"/>
    </row>
    <row r="38" spans="1:29" s="186" customFormat="1">
      <c r="A38" s="276"/>
      <c r="B38" s="276"/>
      <c r="C38" s="276"/>
      <c r="D38" s="276"/>
      <c r="E38" s="276"/>
      <c r="F38" s="276"/>
      <c r="G38" s="276"/>
      <c r="H38" s="276"/>
      <c r="I38" s="276"/>
      <c r="J38" s="276"/>
      <c r="K38" s="276"/>
      <c r="L38" s="276"/>
      <c r="M38" s="276"/>
      <c r="N38" s="185"/>
      <c r="O38" s="185"/>
      <c r="P38" s="185"/>
      <c r="Q38" s="185"/>
      <c r="R38" s="189"/>
      <c r="S38" s="188"/>
      <c r="T38" s="188"/>
      <c r="U38" s="188"/>
      <c r="V38" s="188"/>
      <c r="W38" s="188"/>
      <c r="X38" s="188"/>
      <c r="Y38" s="188"/>
      <c r="Z38" s="188"/>
      <c r="AA38" s="187"/>
      <c r="AB38" s="187"/>
      <c r="AC38" s="187"/>
    </row>
    <row r="39" spans="1:29" s="186" customFormat="1">
      <c r="A39" s="276"/>
      <c r="B39" s="276"/>
      <c r="C39" s="276"/>
      <c r="D39" s="276"/>
      <c r="E39" s="276"/>
      <c r="F39" s="276"/>
      <c r="G39" s="276"/>
      <c r="H39" s="276"/>
      <c r="I39" s="276"/>
      <c r="J39" s="276"/>
      <c r="K39" s="276"/>
      <c r="L39" s="276"/>
      <c r="M39" s="276"/>
      <c r="N39" s="185"/>
      <c r="O39" s="185"/>
      <c r="P39" s="185"/>
      <c r="Q39" s="185"/>
      <c r="R39" s="189"/>
      <c r="S39" s="188"/>
      <c r="T39" s="188"/>
      <c r="U39" s="188"/>
      <c r="V39" s="188"/>
      <c r="W39" s="188"/>
      <c r="X39" s="188"/>
      <c r="Y39" s="188"/>
      <c r="Z39" s="188"/>
      <c r="AA39" s="187"/>
      <c r="AB39" s="187"/>
      <c r="AC39" s="187"/>
    </row>
    <row r="40" spans="1:29" s="186" customFormat="1">
      <c r="A40" s="276"/>
      <c r="B40" s="276"/>
      <c r="C40" s="276"/>
      <c r="D40" s="276"/>
      <c r="E40" s="276"/>
      <c r="F40" s="276"/>
      <c r="G40" s="276"/>
      <c r="H40" s="276"/>
      <c r="I40" s="276"/>
      <c r="J40" s="276"/>
      <c r="K40" s="276"/>
      <c r="L40" s="276"/>
      <c r="M40" s="276"/>
      <c r="N40" s="185"/>
      <c r="O40" s="185"/>
      <c r="P40" s="185"/>
      <c r="Q40" s="185"/>
      <c r="R40" s="189"/>
      <c r="S40" s="188"/>
      <c r="T40" s="188"/>
      <c r="U40" s="188"/>
      <c r="V40" s="188"/>
      <c r="W40" s="188"/>
      <c r="X40" s="188"/>
      <c r="Y40" s="188"/>
      <c r="Z40" s="188"/>
      <c r="AA40" s="187"/>
      <c r="AB40" s="187"/>
      <c r="AC40" s="187"/>
    </row>
    <row r="41" spans="1:29" s="186" customFormat="1">
      <c r="A41" s="276"/>
      <c r="B41" s="276"/>
      <c r="C41" s="276"/>
      <c r="D41" s="276"/>
      <c r="E41" s="276"/>
      <c r="F41" s="276"/>
      <c r="G41" s="276"/>
      <c r="H41" s="276"/>
      <c r="I41" s="276"/>
      <c r="J41" s="276"/>
      <c r="K41" s="276"/>
      <c r="L41" s="276"/>
      <c r="M41" s="276"/>
      <c r="N41" s="185"/>
      <c r="O41" s="185"/>
      <c r="P41" s="185"/>
      <c r="Q41" s="185"/>
      <c r="R41" s="189"/>
      <c r="S41" s="188"/>
      <c r="T41" s="188"/>
      <c r="U41" s="188"/>
      <c r="V41" s="188"/>
      <c r="W41" s="188"/>
      <c r="X41" s="188"/>
      <c r="Y41" s="188"/>
      <c r="Z41" s="188"/>
      <c r="AA41" s="187"/>
      <c r="AB41" s="187"/>
      <c r="AC41" s="187"/>
    </row>
    <row r="42" spans="1:29" s="186" customFormat="1">
      <c r="A42" s="276"/>
      <c r="B42" s="276"/>
      <c r="C42" s="276"/>
      <c r="D42" s="276"/>
      <c r="E42" s="276"/>
      <c r="F42" s="276"/>
      <c r="G42" s="276"/>
      <c r="H42" s="276"/>
      <c r="I42" s="276"/>
      <c r="J42" s="276"/>
      <c r="K42" s="276"/>
      <c r="L42" s="276"/>
      <c r="M42" s="276"/>
      <c r="N42" s="185"/>
      <c r="O42" s="185"/>
      <c r="P42" s="185"/>
      <c r="Q42" s="185"/>
      <c r="R42" s="189"/>
      <c r="S42" s="188"/>
      <c r="T42" s="188"/>
      <c r="U42" s="188"/>
      <c r="V42" s="188"/>
      <c r="W42" s="188"/>
      <c r="X42" s="188"/>
      <c r="Y42" s="188"/>
      <c r="Z42" s="188"/>
      <c r="AA42" s="187"/>
      <c r="AB42" s="187"/>
      <c r="AC42" s="187"/>
    </row>
    <row r="43" spans="1:29" s="186" customFormat="1">
      <c r="A43" s="276"/>
      <c r="B43" s="276"/>
      <c r="C43" s="276"/>
      <c r="D43" s="276"/>
      <c r="E43" s="276"/>
      <c r="F43" s="276"/>
      <c r="G43" s="276"/>
      <c r="H43" s="276"/>
      <c r="I43" s="276"/>
      <c r="J43" s="276"/>
      <c r="K43" s="276"/>
      <c r="L43" s="276"/>
      <c r="M43" s="276"/>
      <c r="N43" s="185"/>
      <c r="O43" s="185"/>
      <c r="P43" s="185"/>
      <c r="Q43" s="185"/>
      <c r="R43" s="189"/>
      <c r="S43" s="188"/>
      <c r="T43" s="188"/>
      <c r="U43" s="188"/>
      <c r="V43" s="188"/>
      <c r="W43" s="188"/>
      <c r="X43" s="188"/>
      <c r="Y43" s="188"/>
      <c r="Z43" s="188"/>
      <c r="AA43" s="187"/>
      <c r="AB43" s="187"/>
      <c r="AC43" s="187"/>
    </row>
    <row r="44" spans="1:29" s="186" customFormat="1">
      <c r="A44" s="276"/>
      <c r="B44" s="276"/>
      <c r="C44" s="276"/>
      <c r="D44" s="276"/>
      <c r="E44" s="276"/>
      <c r="F44" s="276"/>
      <c r="G44" s="276"/>
      <c r="H44" s="276"/>
      <c r="I44" s="276"/>
      <c r="J44" s="276"/>
      <c r="K44" s="276"/>
      <c r="L44" s="276"/>
      <c r="M44" s="276"/>
      <c r="N44" s="185"/>
      <c r="O44" s="185"/>
      <c r="P44" s="185"/>
      <c r="Q44" s="185"/>
      <c r="R44" s="189"/>
      <c r="S44" s="188"/>
      <c r="T44" s="188"/>
      <c r="U44" s="188"/>
      <c r="V44" s="188"/>
      <c r="W44" s="188"/>
      <c r="X44" s="188"/>
      <c r="Y44" s="188"/>
      <c r="Z44" s="188"/>
      <c r="AA44" s="187"/>
      <c r="AB44" s="187"/>
      <c r="AC44" s="187"/>
    </row>
    <row r="45" spans="1:29" s="186" customFormat="1">
      <c r="A45" s="276"/>
      <c r="B45" s="276"/>
      <c r="C45" s="276"/>
      <c r="D45" s="276"/>
      <c r="E45" s="276"/>
      <c r="F45" s="276"/>
      <c r="G45" s="276"/>
      <c r="H45" s="276"/>
      <c r="I45" s="276"/>
      <c r="J45" s="276"/>
      <c r="K45" s="276"/>
      <c r="L45" s="276"/>
      <c r="M45" s="276"/>
      <c r="N45" s="185"/>
      <c r="O45" s="185"/>
      <c r="P45" s="185"/>
      <c r="Q45" s="185"/>
      <c r="R45" s="189"/>
      <c r="S45" s="188"/>
      <c r="T45" s="188"/>
      <c r="U45" s="188"/>
      <c r="V45" s="188"/>
      <c r="W45" s="188"/>
      <c r="X45" s="188"/>
      <c r="Y45" s="188"/>
      <c r="Z45" s="188"/>
      <c r="AA45" s="187"/>
      <c r="AB45" s="187"/>
      <c r="AC45" s="187"/>
    </row>
    <row r="46" spans="1:29" s="186" customFormat="1">
      <c r="A46" s="276"/>
      <c r="B46" s="276"/>
      <c r="C46" s="276"/>
      <c r="D46" s="276"/>
      <c r="E46" s="276"/>
      <c r="F46" s="276"/>
      <c r="G46" s="276"/>
      <c r="H46" s="276"/>
      <c r="I46" s="276"/>
      <c r="J46" s="276"/>
      <c r="K46" s="276"/>
      <c r="L46" s="276"/>
      <c r="M46" s="276"/>
      <c r="N46" s="185"/>
      <c r="O46" s="185"/>
      <c r="P46" s="185"/>
      <c r="Q46" s="185"/>
      <c r="R46" s="189"/>
      <c r="S46" s="188"/>
      <c r="T46" s="188"/>
      <c r="U46" s="188"/>
      <c r="V46" s="188"/>
      <c r="W46" s="188"/>
      <c r="X46" s="188"/>
      <c r="Y46" s="188"/>
      <c r="Z46" s="188"/>
      <c r="AA46" s="187"/>
      <c r="AB46" s="187"/>
      <c r="AC46" s="187"/>
    </row>
  </sheetData>
  <mergeCells count="14">
    <mergeCell ref="J27:N27"/>
    <mergeCell ref="A27:D27"/>
    <mergeCell ref="A26:G26"/>
    <mergeCell ref="H26:N26"/>
    <mergeCell ref="A4:N4"/>
    <mergeCell ref="B7:E7"/>
    <mergeCell ref="F7:F8"/>
    <mergeCell ref="G7:G8"/>
    <mergeCell ref="H7:H8"/>
    <mergeCell ref="I7:I8"/>
    <mergeCell ref="J7:J8"/>
    <mergeCell ref="K7:K8"/>
    <mergeCell ref="L7:L8"/>
    <mergeCell ref="M7:M8"/>
  </mergeCells>
  <printOptions horizontalCentered="1"/>
  <pageMargins left="0.17" right="7.0000000000000007E-2" top="0.5" bottom="0.5" header="0" footer="0.25"/>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64"/>
  <sheetViews>
    <sheetView rightToLeft="1" tabSelected="1" view="pageBreakPreview" topLeftCell="A10" zoomScale="85" zoomScaleNormal="115" zoomScaleSheetLayoutView="85" workbookViewId="0">
      <selection activeCell="M18" sqref="M18"/>
    </sheetView>
  </sheetViews>
  <sheetFormatPr defaultColWidth="9.140625" defaultRowHeight="22.5"/>
  <cols>
    <col min="1" max="1" width="34.5703125" style="276" customWidth="1"/>
    <col min="2" max="2" width="11.5703125" style="276" customWidth="1"/>
    <col min="3" max="3" width="11.140625" style="276" customWidth="1"/>
    <col min="4" max="4" width="9" style="276" customWidth="1"/>
    <col min="5" max="5" width="11" style="276" customWidth="1"/>
    <col min="6" max="6" width="13.42578125" style="276" customWidth="1"/>
    <col min="7" max="7" width="9" style="276" customWidth="1"/>
    <col min="8" max="8" width="10.28515625" style="276" customWidth="1"/>
    <col min="9" max="9" width="9.28515625" style="276" customWidth="1"/>
    <col min="10" max="10" width="10.28515625" style="276" customWidth="1"/>
    <col min="11" max="11" width="36" style="276" customWidth="1"/>
    <col min="12" max="12" width="9.140625" style="276"/>
    <col min="13" max="13" width="17" style="185" customWidth="1"/>
    <col min="14" max="14" width="9.140625" style="185" hidden="1" customWidth="1"/>
    <col min="15" max="15" width="20.140625" style="185" customWidth="1"/>
    <col min="16" max="16" width="15.5703125" style="185" customWidth="1"/>
    <col min="17" max="17" width="9.140625" style="184"/>
    <col min="18" max="26" width="9.140625" style="183"/>
    <col min="27" max="29" width="9.140625" style="182"/>
    <col min="30" max="16384" width="9.140625" style="181"/>
  </cols>
  <sheetData>
    <row r="1" spans="1:29" ht="54" customHeight="1">
      <c r="B1" s="359"/>
    </row>
    <row r="2" spans="1:29" s="231" customFormat="1" ht="19.5" customHeight="1">
      <c r="A2" s="911" t="s">
        <v>365</v>
      </c>
      <c r="B2" s="911"/>
      <c r="C2" s="911"/>
      <c r="D2" s="911"/>
      <c r="E2" s="911"/>
      <c r="F2" s="911"/>
      <c r="G2" s="911"/>
      <c r="H2" s="911"/>
      <c r="I2" s="911"/>
      <c r="J2" s="911"/>
      <c r="K2" s="911"/>
      <c r="L2" s="743"/>
      <c r="M2" s="229"/>
      <c r="N2" s="229"/>
      <c r="O2" s="229"/>
      <c r="P2" s="229"/>
      <c r="Q2" s="228"/>
      <c r="R2" s="227"/>
      <c r="S2" s="227"/>
      <c r="T2" s="227"/>
      <c r="U2" s="227"/>
      <c r="V2" s="227"/>
      <c r="W2" s="227"/>
      <c r="X2" s="227"/>
      <c r="Y2" s="227"/>
      <c r="Z2" s="227"/>
    </row>
    <row r="3" spans="1:29" s="226" customFormat="1" ht="19.5" customHeight="1">
      <c r="A3" s="911" t="s">
        <v>364</v>
      </c>
      <c r="B3" s="911"/>
      <c r="C3" s="911"/>
      <c r="D3" s="911"/>
      <c r="E3" s="911"/>
      <c r="F3" s="911"/>
      <c r="G3" s="911"/>
      <c r="H3" s="911"/>
      <c r="I3" s="911"/>
      <c r="J3" s="911"/>
      <c r="K3" s="911"/>
      <c r="L3" s="743"/>
      <c r="M3" s="229"/>
      <c r="N3" s="229"/>
      <c r="O3" s="229"/>
      <c r="P3" s="229"/>
      <c r="Q3" s="228"/>
      <c r="R3" s="227"/>
      <c r="S3" s="227"/>
      <c r="T3" s="227"/>
      <c r="U3" s="227"/>
      <c r="V3" s="227"/>
      <c r="W3" s="227"/>
      <c r="X3" s="227"/>
      <c r="Y3" s="227"/>
      <c r="Z3" s="227"/>
    </row>
    <row r="4" spans="1:29" s="226" customFormat="1" ht="18.75" customHeight="1">
      <c r="A4" s="912" t="s">
        <v>726</v>
      </c>
      <c r="B4" s="912"/>
      <c r="C4" s="912"/>
      <c r="D4" s="912"/>
      <c r="E4" s="912"/>
      <c r="F4" s="912"/>
      <c r="G4" s="912"/>
      <c r="H4" s="912"/>
      <c r="I4" s="912"/>
      <c r="J4" s="912"/>
      <c r="K4" s="912"/>
      <c r="L4" s="742"/>
      <c r="M4" s="664"/>
      <c r="N4" s="229"/>
      <c r="O4" s="229"/>
      <c r="P4" s="229"/>
      <c r="Q4" s="228"/>
      <c r="R4" s="227"/>
      <c r="S4" s="227"/>
      <c r="T4" s="227"/>
      <c r="U4" s="227"/>
      <c r="V4" s="227"/>
      <c r="W4" s="227"/>
      <c r="X4" s="227"/>
      <c r="Y4" s="227"/>
      <c r="Z4" s="227"/>
    </row>
    <row r="5" spans="1:29" s="226" customFormat="1" ht="5.25" customHeight="1">
      <c r="A5" s="740"/>
      <c r="B5" s="740"/>
      <c r="C5" s="740"/>
      <c r="D5" s="740"/>
      <c r="E5" s="740"/>
      <c r="F5" s="740"/>
      <c r="G5" s="740"/>
      <c r="H5" s="740"/>
      <c r="I5" s="740"/>
      <c r="J5" s="740"/>
      <c r="K5" s="740"/>
      <c r="L5" s="742"/>
      <c r="M5" s="145"/>
      <c r="N5" s="216"/>
      <c r="O5" s="216"/>
      <c r="P5" s="216"/>
      <c r="Q5" s="228"/>
      <c r="R5" s="227"/>
      <c r="S5" s="227"/>
      <c r="T5" s="227"/>
      <c r="U5" s="227"/>
      <c r="V5" s="227"/>
      <c r="W5" s="227"/>
      <c r="X5" s="227"/>
      <c r="Y5" s="227"/>
      <c r="Z5" s="227"/>
    </row>
    <row r="6" spans="1:29" s="207" customFormat="1" ht="21" customHeight="1">
      <c r="A6" s="281" t="s">
        <v>363</v>
      </c>
      <c r="B6" s="388"/>
      <c r="C6" s="388"/>
      <c r="D6" s="388"/>
      <c r="E6" s="388"/>
      <c r="F6" s="276"/>
      <c r="G6" s="276"/>
      <c r="H6" s="276"/>
      <c r="I6" s="276"/>
      <c r="J6" s="276"/>
      <c r="K6" s="276"/>
      <c r="L6" s="276"/>
      <c r="M6" s="185"/>
      <c r="N6" s="185"/>
      <c r="O6" s="185"/>
      <c r="P6" s="185"/>
      <c r="Q6" s="189"/>
      <c r="R6" s="188"/>
      <c r="S6" s="188"/>
      <c r="T6" s="188"/>
      <c r="U6" s="188"/>
      <c r="V6" s="188"/>
      <c r="W6" s="188"/>
      <c r="X6" s="188"/>
      <c r="Y6" s="188"/>
      <c r="Z6" s="188"/>
      <c r="AA6" s="191"/>
      <c r="AB6" s="191"/>
      <c r="AC6" s="191"/>
    </row>
    <row r="7" spans="1:29" s="238" customFormat="1" ht="23.1" customHeight="1">
      <c r="A7" s="913" t="s">
        <v>335</v>
      </c>
      <c r="B7" s="916" t="s">
        <v>334</v>
      </c>
      <c r="C7" s="917"/>
      <c r="D7" s="918"/>
      <c r="E7" s="919" t="s">
        <v>246</v>
      </c>
      <c r="F7" s="919" t="s">
        <v>242</v>
      </c>
      <c r="G7" s="919" t="s">
        <v>240</v>
      </c>
      <c r="H7" s="919" t="s">
        <v>238</v>
      </c>
      <c r="I7" s="909" t="s">
        <v>145</v>
      </c>
      <c r="J7" s="909" t="s">
        <v>10</v>
      </c>
      <c r="K7" s="922" t="s">
        <v>75</v>
      </c>
      <c r="L7" s="743"/>
      <c r="M7" s="665"/>
      <c r="N7" s="216"/>
      <c r="O7" s="666"/>
      <c r="P7" s="216"/>
      <c r="Q7" s="215"/>
      <c r="R7" s="214"/>
      <c r="S7" s="214"/>
      <c r="T7" s="214"/>
      <c r="U7" s="214"/>
      <c r="V7" s="214"/>
      <c r="W7" s="214"/>
      <c r="X7" s="214"/>
      <c r="Y7" s="214"/>
      <c r="Z7" s="214"/>
      <c r="AA7" s="239"/>
      <c r="AB7" s="239"/>
      <c r="AC7" s="239"/>
    </row>
    <row r="8" spans="1:29" s="238" customFormat="1" ht="32.1" customHeight="1">
      <c r="A8" s="914"/>
      <c r="B8" s="925" t="s">
        <v>333</v>
      </c>
      <c r="C8" s="909" t="s">
        <v>332</v>
      </c>
      <c r="D8" s="909" t="s">
        <v>10</v>
      </c>
      <c r="E8" s="920"/>
      <c r="F8" s="920"/>
      <c r="G8" s="920"/>
      <c r="H8" s="920"/>
      <c r="I8" s="921"/>
      <c r="J8" s="921"/>
      <c r="K8" s="923"/>
      <c r="L8" s="743"/>
      <c r="M8" s="665"/>
      <c r="N8" s="216"/>
      <c r="O8" s="667"/>
      <c r="P8" s="667"/>
      <c r="Q8" s="215"/>
      <c r="R8" s="214"/>
      <c r="S8" s="214"/>
      <c r="T8" s="214"/>
      <c r="U8" s="214"/>
      <c r="V8" s="214"/>
      <c r="W8" s="214"/>
      <c r="X8" s="214"/>
      <c r="Y8" s="214"/>
      <c r="Z8" s="214"/>
      <c r="AA8" s="239"/>
      <c r="AB8" s="239"/>
      <c r="AC8" s="239"/>
    </row>
    <row r="9" spans="1:29" s="237" customFormat="1" ht="48" customHeight="1">
      <c r="A9" s="995"/>
      <c r="B9" s="996"/>
      <c r="C9" s="997"/>
      <c r="D9" s="997"/>
      <c r="E9" s="998" t="s">
        <v>245</v>
      </c>
      <c r="F9" s="998" t="s">
        <v>331</v>
      </c>
      <c r="G9" s="998" t="s">
        <v>239</v>
      </c>
      <c r="H9" s="998" t="s">
        <v>237</v>
      </c>
      <c r="I9" s="997"/>
      <c r="J9" s="997"/>
      <c r="K9" s="999"/>
      <c r="L9" s="742"/>
      <c r="M9" s="665"/>
      <c r="N9" s="216"/>
      <c r="O9" s="666"/>
      <c r="P9" s="145"/>
      <c r="Q9" s="206"/>
      <c r="R9" s="205"/>
      <c r="S9" s="205"/>
      <c r="T9" s="205"/>
      <c r="U9" s="205"/>
      <c r="V9" s="205"/>
      <c r="W9" s="205"/>
      <c r="X9" s="205"/>
      <c r="Y9" s="205"/>
      <c r="Z9" s="205"/>
      <c r="AA9" s="204"/>
      <c r="AB9" s="204"/>
      <c r="AC9" s="204"/>
    </row>
    <row r="10" spans="1:29" s="768" customFormat="1" ht="12" customHeight="1">
      <c r="A10" s="890"/>
      <c r="B10" s="992"/>
      <c r="C10" s="993"/>
      <c r="D10" s="993"/>
      <c r="E10" s="994"/>
      <c r="F10" s="994"/>
      <c r="G10" s="994"/>
      <c r="H10" s="994"/>
      <c r="I10" s="993"/>
      <c r="J10" s="993"/>
      <c r="K10" s="890"/>
      <c r="L10" s="431"/>
      <c r="M10" s="762"/>
      <c r="N10" s="763"/>
      <c r="O10" s="764"/>
      <c r="P10" s="679"/>
      <c r="Q10" s="765"/>
      <c r="R10" s="766"/>
      <c r="S10" s="766"/>
      <c r="T10" s="766"/>
      <c r="U10" s="766"/>
      <c r="V10" s="766"/>
      <c r="W10" s="766"/>
      <c r="X10" s="766"/>
      <c r="Y10" s="766"/>
      <c r="Z10" s="766"/>
      <c r="AA10" s="767"/>
      <c r="AB10" s="767"/>
      <c r="AC10" s="767"/>
    </row>
    <row r="11" spans="1:29" s="237" customFormat="1" ht="42" customHeight="1">
      <c r="A11" s="769" t="s">
        <v>362</v>
      </c>
      <c r="B11" s="779">
        <v>35</v>
      </c>
      <c r="C11" s="779">
        <v>3</v>
      </c>
      <c r="D11" s="780">
        <f>SUM(B11:C11)</f>
        <v>38</v>
      </c>
      <c r="E11" s="779">
        <v>11</v>
      </c>
      <c r="F11" s="777" t="s">
        <v>545</v>
      </c>
      <c r="G11" s="779">
        <v>38</v>
      </c>
      <c r="H11" s="779">
        <v>9</v>
      </c>
      <c r="I11" s="779">
        <v>62</v>
      </c>
      <c r="J11" s="780">
        <f t="shared" ref="J11:J23" si="0">SUM(D11:I11)</f>
        <v>158</v>
      </c>
      <c r="K11" s="770" t="s">
        <v>361</v>
      </c>
      <c r="L11" s="370"/>
      <c r="M11" s="668"/>
      <c r="N11" s="185"/>
      <c r="O11" s="669"/>
      <c r="P11" s="145"/>
      <c r="Q11" s="206"/>
      <c r="R11" s="205"/>
      <c r="S11" s="205"/>
      <c r="T11" s="205"/>
      <c r="U11" s="205"/>
      <c r="V11" s="205"/>
      <c r="W11" s="205"/>
      <c r="X11" s="205"/>
      <c r="Y11" s="205"/>
      <c r="Z11" s="205"/>
      <c r="AA11" s="204"/>
      <c r="AB11" s="204"/>
      <c r="AC11" s="204"/>
    </row>
    <row r="12" spans="1:29" s="237" customFormat="1" ht="42" customHeight="1">
      <c r="A12" s="756" t="s">
        <v>360</v>
      </c>
      <c r="B12" s="396">
        <v>48</v>
      </c>
      <c r="C12" s="396">
        <v>18</v>
      </c>
      <c r="D12" s="781">
        <f>SUM(B12:C12)</f>
        <v>66</v>
      </c>
      <c r="E12" s="396">
        <v>2</v>
      </c>
      <c r="F12" s="393" t="s">
        <v>545</v>
      </c>
      <c r="G12" s="396">
        <v>168</v>
      </c>
      <c r="H12" s="396">
        <v>37</v>
      </c>
      <c r="I12" s="396">
        <v>50</v>
      </c>
      <c r="J12" s="781">
        <f t="shared" si="0"/>
        <v>323</v>
      </c>
      <c r="K12" s="757" t="s">
        <v>359</v>
      </c>
      <c r="L12" s="742"/>
      <c r="M12" s="670"/>
      <c r="N12" s="185"/>
      <c r="O12" s="671"/>
      <c r="P12" s="145"/>
      <c r="Q12" s="206"/>
      <c r="R12" s="205"/>
      <c r="S12" s="205"/>
      <c r="T12" s="205"/>
      <c r="U12" s="205"/>
      <c r="V12" s="205"/>
      <c r="W12" s="205"/>
      <c r="X12" s="205"/>
      <c r="Y12" s="205"/>
      <c r="Z12" s="205"/>
      <c r="AA12" s="204"/>
      <c r="AB12" s="204"/>
      <c r="AC12" s="204"/>
    </row>
    <row r="13" spans="1:29" s="190" customFormat="1" ht="42" customHeight="1">
      <c r="A13" s="769" t="s">
        <v>358</v>
      </c>
      <c r="B13" s="779">
        <v>59</v>
      </c>
      <c r="C13" s="779">
        <v>15</v>
      </c>
      <c r="D13" s="780">
        <f>SUM(B13:C13)</f>
        <v>74</v>
      </c>
      <c r="E13" s="779">
        <v>10</v>
      </c>
      <c r="F13" s="779">
        <v>2</v>
      </c>
      <c r="G13" s="779">
        <v>142</v>
      </c>
      <c r="H13" s="779">
        <v>43</v>
      </c>
      <c r="I13" s="779">
        <v>185</v>
      </c>
      <c r="J13" s="780">
        <f t="shared" si="0"/>
        <v>456</v>
      </c>
      <c r="K13" s="770" t="s">
        <v>357</v>
      </c>
      <c r="L13" s="276"/>
      <c r="M13" s="668"/>
      <c r="N13" s="185"/>
      <c r="O13" s="669"/>
      <c r="P13" s="185"/>
      <c r="Q13" s="189"/>
      <c r="R13" s="188"/>
      <c r="S13" s="188"/>
      <c r="T13" s="188"/>
      <c r="U13" s="188"/>
      <c r="V13" s="188"/>
      <c r="W13" s="188"/>
      <c r="X13" s="188"/>
      <c r="Y13" s="188"/>
      <c r="Z13" s="188"/>
      <c r="AA13" s="191"/>
      <c r="AB13" s="191"/>
      <c r="AC13" s="191"/>
    </row>
    <row r="14" spans="1:29" s="190" customFormat="1" ht="42" customHeight="1">
      <c r="A14" s="756" t="s">
        <v>356</v>
      </c>
      <c r="B14" s="396">
        <v>72</v>
      </c>
      <c r="C14" s="396">
        <v>26</v>
      </c>
      <c r="D14" s="781">
        <f t="shared" ref="D14:D23" si="1">SUM(B14:C14)</f>
        <v>98</v>
      </c>
      <c r="E14" s="396">
        <v>3</v>
      </c>
      <c r="F14" s="396">
        <v>2</v>
      </c>
      <c r="G14" s="396">
        <v>251</v>
      </c>
      <c r="H14" s="396">
        <v>30</v>
      </c>
      <c r="I14" s="396">
        <v>106</v>
      </c>
      <c r="J14" s="781">
        <f t="shared" si="0"/>
        <v>490</v>
      </c>
      <c r="K14" s="757" t="s">
        <v>355</v>
      </c>
      <c r="L14" s="276"/>
      <c r="M14" s="670"/>
      <c r="N14" s="185"/>
      <c r="O14" s="671"/>
      <c r="P14" s="185"/>
      <c r="Q14" s="189"/>
      <c r="R14" s="188"/>
      <c r="S14" s="188"/>
      <c r="T14" s="188"/>
      <c r="U14" s="188"/>
      <c r="V14" s="188"/>
      <c r="W14" s="188"/>
      <c r="X14" s="188"/>
      <c r="Y14" s="188"/>
      <c r="Z14" s="188"/>
      <c r="AA14" s="191"/>
      <c r="AB14" s="191"/>
      <c r="AC14" s="191"/>
    </row>
    <row r="15" spans="1:29" s="190" customFormat="1" ht="42" customHeight="1">
      <c r="A15" s="769" t="s">
        <v>354</v>
      </c>
      <c r="B15" s="779">
        <v>142</v>
      </c>
      <c r="C15" s="779">
        <v>11</v>
      </c>
      <c r="D15" s="780">
        <f t="shared" si="1"/>
        <v>153</v>
      </c>
      <c r="E15" s="779">
        <v>1</v>
      </c>
      <c r="F15" s="779">
        <v>11</v>
      </c>
      <c r="G15" s="779">
        <v>367</v>
      </c>
      <c r="H15" s="779">
        <v>137</v>
      </c>
      <c r="I15" s="779">
        <v>140</v>
      </c>
      <c r="J15" s="780">
        <f t="shared" si="0"/>
        <v>809</v>
      </c>
      <c r="K15" s="770" t="s">
        <v>353</v>
      </c>
      <c r="L15" s="276"/>
      <c r="M15" s="668"/>
      <c r="N15" s="185"/>
      <c r="O15" s="669"/>
      <c r="P15" s="185"/>
      <c r="Q15" s="189"/>
      <c r="R15" s="188"/>
      <c r="S15" s="188"/>
      <c r="T15" s="188"/>
      <c r="U15" s="188"/>
      <c r="V15" s="188"/>
      <c r="W15" s="188"/>
      <c r="X15" s="188"/>
      <c r="Y15" s="188"/>
      <c r="Z15" s="188"/>
      <c r="AA15" s="191"/>
      <c r="AB15" s="191"/>
      <c r="AC15" s="191"/>
    </row>
    <row r="16" spans="1:29" s="190" customFormat="1" ht="42" customHeight="1">
      <c r="A16" s="756" t="s">
        <v>352</v>
      </c>
      <c r="B16" s="396">
        <v>99</v>
      </c>
      <c r="C16" s="396">
        <v>26</v>
      </c>
      <c r="D16" s="781">
        <f t="shared" si="1"/>
        <v>125</v>
      </c>
      <c r="E16" s="393" t="s">
        <v>545</v>
      </c>
      <c r="F16" s="393" t="s">
        <v>545</v>
      </c>
      <c r="G16" s="396">
        <v>215</v>
      </c>
      <c r="H16" s="396">
        <v>51</v>
      </c>
      <c r="I16" s="396">
        <v>197</v>
      </c>
      <c r="J16" s="781">
        <f t="shared" si="0"/>
        <v>588</v>
      </c>
      <c r="K16" s="757" t="s">
        <v>351</v>
      </c>
      <c r="L16" s="276"/>
      <c r="M16" s="670"/>
      <c r="N16" s="185"/>
      <c r="O16" s="671"/>
      <c r="P16" s="185"/>
      <c r="Q16" s="189"/>
      <c r="R16" s="188"/>
      <c r="S16" s="188"/>
      <c r="T16" s="188"/>
      <c r="U16" s="188"/>
      <c r="V16" s="188"/>
      <c r="W16" s="188"/>
      <c r="X16" s="188"/>
      <c r="Y16" s="188"/>
      <c r="Z16" s="188"/>
      <c r="AA16" s="191"/>
      <c r="AB16" s="191"/>
      <c r="AC16" s="191"/>
    </row>
    <row r="17" spans="1:29" s="190" customFormat="1" ht="42" customHeight="1">
      <c r="A17" s="769" t="s">
        <v>350</v>
      </c>
      <c r="B17" s="779">
        <v>25</v>
      </c>
      <c r="C17" s="779">
        <v>4</v>
      </c>
      <c r="D17" s="780">
        <f t="shared" si="1"/>
        <v>29</v>
      </c>
      <c r="E17" s="777" t="s">
        <v>545</v>
      </c>
      <c r="F17" s="777" t="s">
        <v>545</v>
      </c>
      <c r="G17" s="779">
        <v>63</v>
      </c>
      <c r="H17" s="779">
        <v>44</v>
      </c>
      <c r="I17" s="777" t="s">
        <v>545</v>
      </c>
      <c r="J17" s="780">
        <f t="shared" si="0"/>
        <v>136</v>
      </c>
      <c r="K17" s="770" t="s">
        <v>349</v>
      </c>
      <c r="L17" s="276"/>
      <c r="M17" s="668"/>
      <c r="N17" s="185"/>
      <c r="O17" s="669"/>
      <c r="P17" s="185"/>
      <c r="Q17" s="189"/>
      <c r="R17" s="188"/>
      <c r="S17" s="188"/>
      <c r="T17" s="188"/>
      <c r="U17" s="188"/>
      <c r="V17" s="188"/>
      <c r="W17" s="188"/>
      <c r="X17" s="188"/>
      <c r="Y17" s="188"/>
      <c r="Z17" s="188"/>
      <c r="AA17" s="191"/>
      <c r="AB17" s="191"/>
      <c r="AC17" s="191"/>
    </row>
    <row r="18" spans="1:29" s="190" customFormat="1" ht="42" customHeight="1">
      <c r="A18" s="773" t="s">
        <v>348</v>
      </c>
      <c r="B18" s="782">
        <v>63</v>
      </c>
      <c r="C18" s="782">
        <v>27</v>
      </c>
      <c r="D18" s="783">
        <f t="shared" si="1"/>
        <v>90</v>
      </c>
      <c r="E18" s="782">
        <v>5</v>
      </c>
      <c r="F18" s="778" t="s">
        <v>545</v>
      </c>
      <c r="G18" s="782">
        <v>210</v>
      </c>
      <c r="H18" s="782">
        <v>49</v>
      </c>
      <c r="I18" s="782">
        <v>186</v>
      </c>
      <c r="J18" s="783">
        <f t="shared" si="0"/>
        <v>540</v>
      </c>
      <c r="K18" s="774" t="s">
        <v>347</v>
      </c>
      <c r="L18" s="276"/>
      <c r="M18" s="670"/>
      <c r="N18" s="185"/>
      <c r="O18" s="671"/>
      <c r="P18" s="185"/>
      <c r="Q18" s="189"/>
      <c r="R18" s="188"/>
      <c r="S18" s="188"/>
      <c r="T18" s="188"/>
      <c r="U18" s="188"/>
      <c r="V18" s="188"/>
      <c r="W18" s="188"/>
      <c r="X18" s="188"/>
      <c r="Y18" s="188"/>
      <c r="Z18" s="188"/>
      <c r="AA18" s="191"/>
      <c r="AB18" s="191"/>
      <c r="AC18" s="191"/>
    </row>
    <row r="19" spans="1:29" s="190" customFormat="1" ht="42" customHeight="1">
      <c r="A19" s="769" t="s">
        <v>346</v>
      </c>
      <c r="B19" s="779">
        <v>114</v>
      </c>
      <c r="C19" s="779">
        <v>20</v>
      </c>
      <c r="D19" s="780">
        <f t="shared" si="1"/>
        <v>134</v>
      </c>
      <c r="E19" s="779">
        <v>6</v>
      </c>
      <c r="F19" s="779">
        <v>3</v>
      </c>
      <c r="G19" s="779">
        <v>174</v>
      </c>
      <c r="H19" s="779">
        <v>56</v>
      </c>
      <c r="I19" s="779">
        <v>74</v>
      </c>
      <c r="J19" s="780">
        <f t="shared" si="0"/>
        <v>447</v>
      </c>
      <c r="K19" s="770" t="s">
        <v>345</v>
      </c>
      <c r="L19" s="276"/>
      <c r="M19" s="668"/>
      <c r="N19" s="185"/>
      <c r="O19" s="669"/>
      <c r="P19" s="185"/>
      <c r="Q19" s="189"/>
      <c r="R19" s="188"/>
      <c r="S19" s="188"/>
      <c r="T19" s="188"/>
      <c r="U19" s="188"/>
      <c r="V19" s="188"/>
      <c r="W19" s="188"/>
      <c r="X19" s="188"/>
      <c r="Y19" s="188"/>
      <c r="Z19" s="188"/>
      <c r="AA19" s="191"/>
      <c r="AB19" s="191"/>
      <c r="AC19" s="191"/>
    </row>
    <row r="20" spans="1:29" s="190" customFormat="1" ht="42" customHeight="1">
      <c r="A20" s="756" t="s">
        <v>344</v>
      </c>
      <c r="B20" s="396">
        <v>62</v>
      </c>
      <c r="C20" s="396">
        <v>15</v>
      </c>
      <c r="D20" s="781">
        <f t="shared" si="1"/>
        <v>77</v>
      </c>
      <c r="E20" s="396">
        <v>8</v>
      </c>
      <c r="F20" s="396">
        <v>2</v>
      </c>
      <c r="G20" s="396">
        <v>95</v>
      </c>
      <c r="H20" s="396">
        <v>42</v>
      </c>
      <c r="I20" s="396">
        <v>155</v>
      </c>
      <c r="J20" s="781">
        <f t="shared" si="0"/>
        <v>379</v>
      </c>
      <c r="K20" s="757" t="s">
        <v>343</v>
      </c>
      <c r="L20" s="380"/>
      <c r="M20" s="670"/>
      <c r="N20" s="185"/>
      <c r="O20" s="671"/>
      <c r="P20" s="185"/>
      <c r="Q20" s="189"/>
      <c r="R20" s="188"/>
      <c r="S20" s="188"/>
      <c r="T20" s="188"/>
      <c r="U20" s="188"/>
      <c r="V20" s="188"/>
      <c r="W20" s="188"/>
      <c r="X20" s="188"/>
      <c r="Y20" s="188"/>
      <c r="Z20" s="188"/>
      <c r="AA20" s="191"/>
      <c r="AB20" s="191"/>
      <c r="AC20" s="191"/>
    </row>
    <row r="21" spans="1:29" s="190" customFormat="1" ht="42" customHeight="1">
      <c r="A21" s="769" t="s">
        <v>342</v>
      </c>
      <c r="B21" s="779">
        <v>159</v>
      </c>
      <c r="C21" s="779">
        <v>34</v>
      </c>
      <c r="D21" s="780">
        <f t="shared" si="1"/>
        <v>193</v>
      </c>
      <c r="E21" s="779">
        <v>3</v>
      </c>
      <c r="F21" s="777" t="s">
        <v>545</v>
      </c>
      <c r="G21" s="779">
        <v>336</v>
      </c>
      <c r="H21" s="779">
        <v>109</v>
      </c>
      <c r="I21" s="779">
        <v>440</v>
      </c>
      <c r="J21" s="780">
        <f t="shared" si="0"/>
        <v>1081</v>
      </c>
      <c r="K21" s="770" t="s">
        <v>341</v>
      </c>
      <c r="L21" s="276"/>
      <c r="M21" s="668"/>
      <c r="N21" s="185"/>
      <c r="O21" s="669"/>
      <c r="P21" s="185"/>
      <c r="Q21" s="189"/>
      <c r="R21" s="188"/>
      <c r="S21" s="188"/>
      <c r="T21" s="188"/>
      <c r="U21" s="188"/>
      <c r="V21" s="188"/>
      <c r="W21" s="188"/>
      <c r="X21" s="188"/>
      <c r="Y21" s="188"/>
      <c r="Z21" s="188"/>
      <c r="AA21" s="191"/>
      <c r="AB21" s="191"/>
      <c r="AC21" s="191"/>
    </row>
    <row r="22" spans="1:29" s="190" customFormat="1" ht="42" customHeight="1">
      <c r="A22" s="756" t="s">
        <v>339</v>
      </c>
      <c r="B22" s="396">
        <v>83</v>
      </c>
      <c r="C22" s="396">
        <v>26</v>
      </c>
      <c r="D22" s="781">
        <f t="shared" si="1"/>
        <v>109</v>
      </c>
      <c r="E22" s="396">
        <v>6</v>
      </c>
      <c r="F22" s="393" t="s">
        <v>545</v>
      </c>
      <c r="G22" s="396">
        <v>238</v>
      </c>
      <c r="H22" s="396">
        <v>63</v>
      </c>
      <c r="I22" s="396">
        <v>448</v>
      </c>
      <c r="J22" s="781">
        <f t="shared" si="0"/>
        <v>864</v>
      </c>
      <c r="K22" s="757" t="s">
        <v>338</v>
      </c>
      <c r="L22" s="276"/>
      <c r="M22" s="668"/>
      <c r="N22" s="185"/>
      <c r="O22" s="669"/>
      <c r="P22" s="185"/>
      <c r="Q22" s="189"/>
      <c r="R22" s="188"/>
      <c r="S22" s="188"/>
      <c r="T22" s="188"/>
      <c r="U22" s="188"/>
      <c r="V22" s="188"/>
      <c r="W22" s="188"/>
      <c r="X22" s="188"/>
      <c r="Y22" s="188"/>
      <c r="Z22" s="188"/>
      <c r="AA22" s="191"/>
      <c r="AB22" s="191"/>
      <c r="AC22" s="191"/>
    </row>
    <row r="23" spans="1:29" s="190" customFormat="1" ht="42" customHeight="1">
      <c r="A23" s="769" t="s">
        <v>337</v>
      </c>
      <c r="B23" s="779">
        <v>132</v>
      </c>
      <c r="C23" s="779">
        <v>30</v>
      </c>
      <c r="D23" s="780">
        <f t="shared" si="1"/>
        <v>162</v>
      </c>
      <c r="E23" s="779">
        <v>9</v>
      </c>
      <c r="F23" s="779">
        <v>5</v>
      </c>
      <c r="G23" s="779">
        <v>305</v>
      </c>
      <c r="H23" s="779">
        <v>110</v>
      </c>
      <c r="I23" s="779">
        <v>320</v>
      </c>
      <c r="J23" s="780">
        <f t="shared" si="0"/>
        <v>911</v>
      </c>
      <c r="K23" s="770" t="s">
        <v>336</v>
      </c>
      <c r="L23" s="276"/>
      <c r="M23" s="670"/>
      <c r="N23" s="185"/>
      <c r="O23" s="671"/>
      <c r="P23" s="185"/>
      <c r="Q23" s="189"/>
      <c r="R23" s="188"/>
      <c r="S23" s="188"/>
      <c r="T23" s="188"/>
      <c r="U23" s="188"/>
      <c r="V23" s="188"/>
      <c r="W23" s="188"/>
      <c r="X23" s="188"/>
      <c r="Y23" s="188"/>
      <c r="Z23" s="188"/>
      <c r="AA23" s="191"/>
      <c r="AB23" s="191"/>
      <c r="AC23" s="191"/>
    </row>
    <row r="24" spans="1:29" s="190" customFormat="1" ht="42" customHeight="1">
      <c r="A24" s="758" t="s">
        <v>330</v>
      </c>
      <c r="B24" s="396">
        <v>43</v>
      </c>
      <c r="C24" s="396">
        <v>15</v>
      </c>
      <c r="D24" s="781">
        <f>SUM(B24:C24)</f>
        <v>58</v>
      </c>
      <c r="E24" s="396">
        <v>3</v>
      </c>
      <c r="F24" s="396">
        <v>5</v>
      </c>
      <c r="G24" s="396">
        <v>93</v>
      </c>
      <c r="H24" s="396">
        <v>31</v>
      </c>
      <c r="I24" s="396">
        <v>158</v>
      </c>
      <c r="J24" s="781">
        <f t="shared" ref="J24:J42" si="2">SUM(D24:I24)</f>
        <v>348</v>
      </c>
      <c r="K24" s="759" t="s">
        <v>329</v>
      </c>
      <c r="L24" s="276"/>
      <c r="M24" s="668"/>
      <c r="N24" s="185"/>
      <c r="O24" s="669"/>
      <c r="P24" s="185"/>
      <c r="Q24" s="189"/>
      <c r="R24" s="188"/>
      <c r="S24" s="188"/>
      <c r="T24" s="188"/>
      <c r="U24" s="188"/>
      <c r="V24" s="188"/>
      <c r="W24" s="188"/>
      <c r="X24" s="188"/>
      <c r="Y24" s="188"/>
      <c r="Z24" s="188"/>
      <c r="AA24" s="191"/>
      <c r="AB24" s="191"/>
      <c r="AC24" s="191"/>
    </row>
    <row r="25" spans="1:29" s="190" customFormat="1" ht="42" customHeight="1">
      <c r="A25" s="769" t="s">
        <v>727</v>
      </c>
      <c r="B25" s="779">
        <v>37</v>
      </c>
      <c r="C25" s="779">
        <v>23</v>
      </c>
      <c r="D25" s="780">
        <f>SUM(B25:C25)</f>
        <v>60</v>
      </c>
      <c r="E25" s="779">
        <v>2</v>
      </c>
      <c r="F25" s="779" t="s">
        <v>545</v>
      </c>
      <c r="G25" s="779">
        <v>174</v>
      </c>
      <c r="H25" s="779">
        <v>29</v>
      </c>
      <c r="I25" s="779">
        <v>139</v>
      </c>
      <c r="J25" s="780">
        <f t="shared" si="2"/>
        <v>404</v>
      </c>
      <c r="K25" s="770" t="s">
        <v>728</v>
      </c>
      <c r="L25" s="276"/>
      <c r="M25" s="670"/>
      <c r="N25" s="185"/>
      <c r="O25" s="671"/>
      <c r="P25" s="185"/>
      <c r="Q25" s="189"/>
      <c r="R25" s="188"/>
      <c r="S25" s="188"/>
      <c r="T25" s="188"/>
      <c r="U25" s="188"/>
      <c r="V25" s="188"/>
      <c r="W25" s="188"/>
      <c r="X25" s="188"/>
      <c r="Y25" s="188"/>
      <c r="Z25" s="188"/>
      <c r="AA25" s="191"/>
      <c r="AB25" s="191"/>
      <c r="AC25" s="191"/>
    </row>
    <row r="26" spans="1:29" s="190" customFormat="1" ht="42" customHeight="1">
      <c r="A26" s="756" t="s">
        <v>729</v>
      </c>
      <c r="B26" s="396">
        <v>68</v>
      </c>
      <c r="C26" s="396">
        <v>29</v>
      </c>
      <c r="D26" s="781">
        <f>SUM(B26:C26)</f>
        <v>97</v>
      </c>
      <c r="E26" s="396">
        <v>3</v>
      </c>
      <c r="F26" s="396">
        <v>3</v>
      </c>
      <c r="G26" s="396">
        <v>286</v>
      </c>
      <c r="H26" s="396">
        <v>38</v>
      </c>
      <c r="I26" s="396">
        <v>130</v>
      </c>
      <c r="J26" s="781">
        <f t="shared" si="2"/>
        <v>557</v>
      </c>
      <c r="K26" s="757" t="s">
        <v>730</v>
      </c>
      <c r="L26" s="276"/>
      <c r="M26" s="670"/>
      <c r="N26" s="185"/>
      <c r="O26" s="671"/>
      <c r="P26" s="185"/>
      <c r="Q26" s="189"/>
      <c r="R26" s="188"/>
      <c r="S26" s="188"/>
      <c r="T26" s="188"/>
      <c r="U26" s="188"/>
      <c r="V26" s="188"/>
      <c r="W26" s="188"/>
      <c r="X26" s="188"/>
      <c r="Y26" s="188"/>
      <c r="Z26" s="188"/>
      <c r="AA26" s="191"/>
      <c r="AB26" s="191"/>
      <c r="AC26" s="191"/>
    </row>
    <row r="27" spans="1:29" s="190" customFormat="1" ht="42" customHeight="1">
      <c r="A27" s="769" t="s">
        <v>326</v>
      </c>
      <c r="B27" s="779">
        <v>27</v>
      </c>
      <c r="C27" s="779">
        <v>7</v>
      </c>
      <c r="D27" s="780">
        <f t="shared" ref="D27:D42" si="3">SUM(B27:C27)</f>
        <v>34</v>
      </c>
      <c r="E27" s="779">
        <v>4</v>
      </c>
      <c r="F27" s="779">
        <v>2</v>
      </c>
      <c r="G27" s="779">
        <v>50</v>
      </c>
      <c r="H27" s="779">
        <v>28</v>
      </c>
      <c r="I27" s="779">
        <v>90</v>
      </c>
      <c r="J27" s="780">
        <f t="shared" si="2"/>
        <v>208</v>
      </c>
      <c r="K27" s="770" t="s">
        <v>325</v>
      </c>
      <c r="L27" s="276"/>
      <c r="M27" s="670"/>
      <c r="N27" s="185"/>
      <c r="O27" s="671"/>
      <c r="P27" s="185"/>
      <c r="Q27" s="189"/>
      <c r="R27" s="188"/>
      <c r="S27" s="188"/>
      <c r="T27" s="188"/>
      <c r="U27" s="188"/>
      <c r="V27" s="188"/>
      <c r="W27" s="188"/>
      <c r="X27" s="188"/>
      <c r="Y27" s="188"/>
      <c r="Z27" s="188"/>
      <c r="AA27" s="191"/>
      <c r="AB27" s="191"/>
      <c r="AC27" s="191"/>
    </row>
    <row r="28" spans="1:29" s="190" customFormat="1" ht="42" customHeight="1">
      <c r="A28" s="756" t="s">
        <v>324</v>
      </c>
      <c r="B28" s="396">
        <v>91</v>
      </c>
      <c r="C28" s="396">
        <v>31</v>
      </c>
      <c r="D28" s="781">
        <f t="shared" si="3"/>
        <v>122</v>
      </c>
      <c r="E28" s="396">
        <v>3</v>
      </c>
      <c r="F28" s="396">
        <v>1</v>
      </c>
      <c r="G28" s="396">
        <v>186</v>
      </c>
      <c r="H28" s="396">
        <v>52</v>
      </c>
      <c r="I28" s="396">
        <v>322</v>
      </c>
      <c r="J28" s="781">
        <f t="shared" si="2"/>
        <v>686</v>
      </c>
      <c r="K28" s="757" t="s">
        <v>323</v>
      </c>
      <c r="L28" s="276"/>
      <c r="M28" s="668"/>
      <c r="N28" s="185"/>
      <c r="O28" s="133"/>
      <c r="P28" s="133"/>
      <c r="Q28" s="189"/>
      <c r="R28" s="188"/>
      <c r="S28" s="188"/>
      <c r="T28" s="188"/>
      <c r="U28" s="188"/>
      <c r="V28" s="188"/>
      <c r="W28" s="188"/>
      <c r="X28" s="188"/>
      <c r="Y28" s="188"/>
      <c r="Z28" s="188"/>
      <c r="AA28" s="191"/>
      <c r="AB28" s="191"/>
      <c r="AC28" s="191"/>
    </row>
    <row r="29" spans="1:29" s="190" customFormat="1" ht="42" customHeight="1">
      <c r="A29" s="769" t="s">
        <v>322</v>
      </c>
      <c r="B29" s="779">
        <v>150</v>
      </c>
      <c r="C29" s="779">
        <v>47</v>
      </c>
      <c r="D29" s="780">
        <f t="shared" si="3"/>
        <v>197</v>
      </c>
      <c r="E29" s="779">
        <v>9</v>
      </c>
      <c r="F29" s="779">
        <v>1</v>
      </c>
      <c r="G29" s="779">
        <v>350</v>
      </c>
      <c r="H29" s="779">
        <v>80</v>
      </c>
      <c r="I29" s="779">
        <v>301</v>
      </c>
      <c r="J29" s="780">
        <f t="shared" si="2"/>
        <v>938</v>
      </c>
      <c r="K29" s="770" t="s">
        <v>321</v>
      </c>
      <c r="L29" s="276"/>
      <c r="M29" s="668"/>
      <c r="N29" s="185"/>
      <c r="O29" s="133"/>
      <c r="P29" s="133"/>
      <c r="Q29" s="189"/>
      <c r="R29" s="188"/>
      <c r="S29" s="188"/>
      <c r="T29" s="188"/>
      <c r="U29" s="188"/>
      <c r="V29" s="188"/>
      <c r="W29" s="188"/>
      <c r="X29" s="188"/>
      <c r="Y29" s="188"/>
      <c r="Z29" s="188"/>
      <c r="AA29" s="191"/>
      <c r="AB29" s="191"/>
      <c r="AC29" s="191"/>
    </row>
    <row r="30" spans="1:29" s="190" customFormat="1" ht="42" customHeight="1">
      <c r="A30" s="773" t="s">
        <v>763</v>
      </c>
      <c r="B30" s="782">
        <v>94</v>
      </c>
      <c r="C30" s="782">
        <v>30</v>
      </c>
      <c r="D30" s="783">
        <f t="shared" si="3"/>
        <v>124</v>
      </c>
      <c r="E30" s="782">
        <v>5</v>
      </c>
      <c r="F30" s="782">
        <v>2</v>
      </c>
      <c r="G30" s="782">
        <v>236</v>
      </c>
      <c r="H30" s="782">
        <v>81</v>
      </c>
      <c r="I30" s="782">
        <v>216</v>
      </c>
      <c r="J30" s="783">
        <f t="shared" si="2"/>
        <v>664</v>
      </c>
      <c r="K30" s="774" t="s">
        <v>320</v>
      </c>
      <c r="L30" s="397"/>
      <c r="M30" s="185"/>
      <c r="N30" s="185"/>
      <c r="O30" s="185"/>
      <c r="P30" s="185"/>
      <c r="Q30" s="189"/>
      <c r="R30" s="188"/>
      <c r="S30" s="188"/>
      <c r="T30" s="188"/>
      <c r="U30" s="188"/>
      <c r="V30" s="188"/>
      <c r="W30" s="188"/>
      <c r="X30" s="188"/>
      <c r="Y30" s="188"/>
      <c r="Z30" s="188"/>
    </row>
    <row r="31" spans="1:29" s="235" customFormat="1" ht="42" customHeight="1">
      <c r="A31" s="769" t="s">
        <v>319</v>
      </c>
      <c r="B31" s="779">
        <v>90</v>
      </c>
      <c r="C31" s="779">
        <v>21</v>
      </c>
      <c r="D31" s="780">
        <f t="shared" si="3"/>
        <v>111</v>
      </c>
      <c r="E31" s="779">
        <v>2</v>
      </c>
      <c r="F31" s="779">
        <v>3</v>
      </c>
      <c r="G31" s="779">
        <v>207</v>
      </c>
      <c r="H31" s="779">
        <v>52</v>
      </c>
      <c r="I31" s="779">
        <v>149</v>
      </c>
      <c r="J31" s="780">
        <f t="shared" si="2"/>
        <v>524</v>
      </c>
      <c r="K31" s="770" t="s">
        <v>318</v>
      </c>
      <c r="L31" s="399"/>
      <c r="M31" s="185"/>
      <c r="N31" s="185"/>
      <c r="O31" s="185"/>
      <c r="P31" s="185"/>
      <c r="Q31" s="672"/>
      <c r="R31" s="236"/>
      <c r="S31" s="236"/>
      <c r="T31" s="236"/>
      <c r="U31" s="236"/>
      <c r="V31" s="236"/>
      <c r="W31" s="236"/>
      <c r="X31" s="236"/>
      <c r="Y31" s="236"/>
      <c r="Z31" s="236"/>
    </row>
    <row r="32" spans="1:29" s="235" customFormat="1" ht="42" customHeight="1">
      <c r="A32" s="756" t="s">
        <v>317</v>
      </c>
      <c r="B32" s="396">
        <v>31</v>
      </c>
      <c r="C32" s="396">
        <v>4</v>
      </c>
      <c r="D32" s="781">
        <f t="shared" si="3"/>
        <v>35</v>
      </c>
      <c r="E32" s="393" t="s">
        <v>545</v>
      </c>
      <c r="F32" s="396">
        <v>2</v>
      </c>
      <c r="G32" s="396">
        <v>46</v>
      </c>
      <c r="H32" s="396">
        <v>26</v>
      </c>
      <c r="I32" s="393" t="s">
        <v>545</v>
      </c>
      <c r="J32" s="781">
        <f t="shared" si="2"/>
        <v>109</v>
      </c>
      <c r="K32" s="757" t="s">
        <v>316</v>
      </c>
      <c r="L32" s="400"/>
      <c r="M32" s="185"/>
      <c r="N32" s="185"/>
      <c r="O32" s="185"/>
      <c r="P32" s="185"/>
      <c r="Q32" s="672"/>
      <c r="R32" s="236"/>
      <c r="S32" s="236"/>
      <c r="T32" s="236"/>
      <c r="U32" s="236"/>
      <c r="V32" s="236"/>
      <c r="W32" s="236"/>
      <c r="X32" s="236"/>
      <c r="Y32" s="236"/>
      <c r="Z32" s="236"/>
    </row>
    <row r="33" spans="1:26" s="235" customFormat="1" ht="33" customHeight="1">
      <c r="A33" s="769" t="s">
        <v>315</v>
      </c>
      <c r="B33" s="779">
        <v>166</v>
      </c>
      <c r="C33" s="779">
        <v>47</v>
      </c>
      <c r="D33" s="780">
        <f t="shared" si="3"/>
        <v>213</v>
      </c>
      <c r="E33" s="779">
        <v>2</v>
      </c>
      <c r="F33" s="779">
        <v>12</v>
      </c>
      <c r="G33" s="779">
        <v>337</v>
      </c>
      <c r="H33" s="779">
        <v>98</v>
      </c>
      <c r="I33" s="779">
        <v>535</v>
      </c>
      <c r="J33" s="780">
        <f t="shared" si="2"/>
        <v>1197</v>
      </c>
      <c r="K33" s="770" t="s">
        <v>314</v>
      </c>
      <c r="L33" s="276"/>
      <c r="M33" s="185"/>
      <c r="N33" s="185"/>
      <c r="O33" s="185"/>
      <c r="P33" s="185"/>
      <c r="Q33" s="672"/>
      <c r="R33" s="236"/>
      <c r="S33" s="236"/>
      <c r="T33" s="236"/>
      <c r="U33" s="236"/>
      <c r="V33" s="236"/>
      <c r="W33" s="236"/>
      <c r="X33" s="236"/>
      <c r="Y33" s="236"/>
      <c r="Z33" s="236"/>
    </row>
    <row r="34" spans="1:26" s="190" customFormat="1" ht="42" customHeight="1">
      <c r="A34" s="756" t="s">
        <v>313</v>
      </c>
      <c r="B34" s="396">
        <v>35</v>
      </c>
      <c r="C34" s="396">
        <v>5</v>
      </c>
      <c r="D34" s="781">
        <f t="shared" si="3"/>
        <v>40</v>
      </c>
      <c r="E34" s="393" t="s">
        <v>545</v>
      </c>
      <c r="F34" s="393" t="s">
        <v>545</v>
      </c>
      <c r="G34" s="396">
        <v>65</v>
      </c>
      <c r="H34" s="396">
        <v>23</v>
      </c>
      <c r="I34" s="396">
        <v>151</v>
      </c>
      <c r="J34" s="781">
        <f t="shared" si="2"/>
        <v>279</v>
      </c>
      <c r="K34" s="757" t="s">
        <v>312</v>
      </c>
      <c r="L34" s="276"/>
      <c r="M34" s="185"/>
      <c r="N34" s="185"/>
      <c r="O34" s="185"/>
      <c r="P34" s="185"/>
      <c r="Q34" s="189"/>
      <c r="R34" s="188"/>
      <c r="S34" s="188"/>
      <c r="T34" s="188"/>
      <c r="U34" s="188"/>
      <c r="V34" s="188"/>
      <c r="W34" s="188"/>
      <c r="X34" s="188"/>
      <c r="Y34" s="188"/>
      <c r="Z34" s="188"/>
    </row>
    <row r="35" spans="1:26" s="190" customFormat="1" ht="38.25" customHeight="1">
      <c r="A35" s="769" t="s">
        <v>311</v>
      </c>
      <c r="B35" s="779">
        <v>59</v>
      </c>
      <c r="C35" s="779">
        <v>19</v>
      </c>
      <c r="D35" s="780">
        <f t="shared" si="3"/>
        <v>78</v>
      </c>
      <c r="E35" s="779">
        <v>8</v>
      </c>
      <c r="F35" s="777" t="s">
        <v>545</v>
      </c>
      <c r="G35" s="779">
        <v>75</v>
      </c>
      <c r="H35" s="779">
        <v>29</v>
      </c>
      <c r="I35" s="779">
        <v>123</v>
      </c>
      <c r="J35" s="780">
        <f t="shared" si="2"/>
        <v>313</v>
      </c>
      <c r="K35" s="770" t="s">
        <v>310</v>
      </c>
      <c r="L35" s="276"/>
      <c r="M35" s="185"/>
      <c r="N35" s="185"/>
      <c r="O35" s="185"/>
      <c r="P35" s="185"/>
      <c r="Q35" s="189"/>
      <c r="R35" s="188"/>
      <c r="S35" s="188"/>
      <c r="T35" s="188"/>
      <c r="U35" s="188"/>
      <c r="V35" s="188"/>
      <c r="W35" s="188"/>
      <c r="X35" s="188"/>
      <c r="Y35" s="188"/>
      <c r="Z35" s="188"/>
    </row>
    <row r="36" spans="1:26" s="190" customFormat="1" ht="33.75" customHeight="1">
      <c r="A36" s="756" t="s">
        <v>731</v>
      </c>
      <c r="B36" s="396">
        <v>18</v>
      </c>
      <c r="C36" s="396">
        <v>4</v>
      </c>
      <c r="D36" s="781">
        <f t="shared" si="3"/>
        <v>22</v>
      </c>
      <c r="E36" s="393" t="s">
        <v>545</v>
      </c>
      <c r="F36" s="393" t="s">
        <v>545</v>
      </c>
      <c r="G36" s="396">
        <v>40</v>
      </c>
      <c r="H36" s="396">
        <v>19</v>
      </c>
      <c r="I36" s="396">
        <v>221</v>
      </c>
      <c r="J36" s="781">
        <f t="shared" si="2"/>
        <v>302</v>
      </c>
      <c r="K36" s="757" t="s">
        <v>732</v>
      </c>
      <c r="L36" s="276"/>
      <c r="M36" s="185"/>
      <c r="N36" s="185"/>
      <c r="O36" s="185"/>
      <c r="P36" s="185"/>
      <c r="Q36" s="189"/>
      <c r="R36" s="188"/>
      <c r="S36" s="188"/>
      <c r="T36" s="188"/>
      <c r="U36" s="188"/>
      <c r="V36" s="188"/>
      <c r="W36" s="188"/>
      <c r="X36" s="188"/>
      <c r="Y36" s="188"/>
      <c r="Z36" s="188"/>
    </row>
    <row r="37" spans="1:26" s="190" customFormat="1" ht="42" customHeight="1">
      <c r="A37" s="769" t="s">
        <v>733</v>
      </c>
      <c r="B37" s="779">
        <v>1</v>
      </c>
      <c r="C37" s="779">
        <v>1</v>
      </c>
      <c r="D37" s="780">
        <f t="shared" si="3"/>
        <v>2</v>
      </c>
      <c r="E37" s="777" t="s">
        <v>545</v>
      </c>
      <c r="F37" s="777" t="s">
        <v>545</v>
      </c>
      <c r="G37" s="779">
        <v>2</v>
      </c>
      <c r="H37" s="777" t="s">
        <v>545</v>
      </c>
      <c r="I37" s="777" t="s">
        <v>545</v>
      </c>
      <c r="J37" s="780">
        <f t="shared" si="2"/>
        <v>4</v>
      </c>
      <c r="K37" s="770" t="s">
        <v>734</v>
      </c>
      <c r="L37" s="276"/>
      <c r="M37" s="185"/>
      <c r="N37" s="185"/>
      <c r="O37" s="185"/>
      <c r="P37" s="185"/>
      <c r="Q37" s="189"/>
      <c r="R37" s="188"/>
      <c r="S37" s="188"/>
      <c r="T37" s="188"/>
      <c r="U37" s="188"/>
      <c r="V37" s="188"/>
      <c r="W37" s="188"/>
      <c r="X37" s="188"/>
      <c r="Y37" s="188"/>
      <c r="Z37" s="188"/>
    </row>
    <row r="38" spans="1:26" s="190" customFormat="1" ht="33.75" customHeight="1">
      <c r="A38" s="756" t="s">
        <v>735</v>
      </c>
      <c r="B38" s="396">
        <v>22</v>
      </c>
      <c r="C38" s="396">
        <v>3</v>
      </c>
      <c r="D38" s="781">
        <f t="shared" si="3"/>
        <v>25</v>
      </c>
      <c r="E38" s="396">
        <v>2</v>
      </c>
      <c r="F38" s="396">
        <v>1</v>
      </c>
      <c r="G38" s="396">
        <v>58</v>
      </c>
      <c r="H38" s="396">
        <v>16</v>
      </c>
      <c r="I38" s="393" t="s">
        <v>545</v>
      </c>
      <c r="J38" s="781">
        <f t="shared" si="2"/>
        <v>102</v>
      </c>
      <c r="K38" s="757" t="s">
        <v>736</v>
      </c>
      <c r="L38" s="276"/>
      <c r="M38" s="185"/>
      <c r="N38" s="185"/>
      <c r="O38" s="185"/>
      <c r="P38" s="185"/>
      <c r="Q38" s="189"/>
      <c r="R38" s="188"/>
      <c r="S38" s="188"/>
      <c r="T38" s="188"/>
      <c r="U38" s="188"/>
      <c r="V38" s="188"/>
      <c r="W38" s="188"/>
      <c r="X38" s="188"/>
      <c r="Y38" s="188"/>
      <c r="Z38" s="188"/>
    </row>
    <row r="39" spans="1:26" s="190" customFormat="1" ht="42" customHeight="1">
      <c r="A39" s="769" t="s">
        <v>737</v>
      </c>
      <c r="B39" s="779">
        <v>87</v>
      </c>
      <c r="C39" s="779">
        <v>16</v>
      </c>
      <c r="D39" s="780">
        <f t="shared" si="3"/>
        <v>103</v>
      </c>
      <c r="E39" s="779">
        <v>1</v>
      </c>
      <c r="F39" s="779">
        <v>1</v>
      </c>
      <c r="G39" s="779">
        <v>189</v>
      </c>
      <c r="H39" s="779">
        <v>40</v>
      </c>
      <c r="I39" s="779">
        <v>95</v>
      </c>
      <c r="J39" s="780">
        <f t="shared" si="2"/>
        <v>429</v>
      </c>
      <c r="K39" s="770" t="s">
        <v>738</v>
      </c>
      <c r="L39" s="276"/>
      <c r="M39" s="185"/>
      <c r="N39" s="185"/>
      <c r="O39" s="185"/>
      <c r="P39" s="185"/>
      <c r="Q39" s="189"/>
      <c r="R39" s="188"/>
      <c r="S39" s="188"/>
      <c r="T39" s="188"/>
      <c r="U39" s="188"/>
      <c r="V39" s="188"/>
      <c r="W39" s="188"/>
      <c r="X39" s="188"/>
      <c r="Y39" s="188"/>
      <c r="Z39" s="188"/>
    </row>
    <row r="40" spans="1:26" s="190" customFormat="1" ht="36.75" customHeight="1">
      <c r="A40" s="756" t="s">
        <v>739</v>
      </c>
      <c r="B40" s="396">
        <v>155</v>
      </c>
      <c r="C40" s="396">
        <v>11</v>
      </c>
      <c r="D40" s="781">
        <f t="shared" si="3"/>
        <v>166</v>
      </c>
      <c r="E40" s="396">
        <v>7</v>
      </c>
      <c r="F40" s="393" t="s">
        <v>545</v>
      </c>
      <c r="G40" s="396">
        <v>214</v>
      </c>
      <c r="H40" s="396">
        <v>75</v>
      </c>
      <c r="I40" s="393" t="s">
        <v>545</v>
      </c>
      <c r="J40" s="781">
        <f t="shared" si="2"/>
        <v>462</v>
      </c>
      <c r="K40" s="757" t="s">
        <v>740</v>
      </c>
      <c r="L40" s="276"/>
      <c r="M40" s="185"/>
      <c r="N40" s="185"/>
      <c r="O40" s="185"/>
      <c r="P40" s="185"/>
      <c r="Q40" s="189"/>
      <c r="R40" s="188"/>
      <c r="S40" s="188"/>
      <c r="T40" s="188"/>
      <c r="U40" s="188"/>
      <c r="V40" s="188"/>
      <c r="W40" s="188"/>
      <c r="X40" s="188"/>
      <c r="Y40" s="188"/>
      <c r="Z40" s="188"/>
    </row>
    <row r="41" spans="1:26" s="190" customFormat="1" ht="42" customHeight="1">
      <c r="A41" s="769" t="s">
        <v>741</v>
      </c>
      <c r="B41" s="779">
        <v>22</v>
      </c>
      <c r="C41" s="777" t="s">
        <v>545</v>
      </c>
      <c r="D41" s="780">
        <f t="shared" si="3"/>
        <v>22</v>
      </c>
      <c r="E41" s="777" t="s">
        <v>545</v>
      </c>
      <c r="F41" s="777" t="s">
        <v>545</v>
      </c>
      <c r="G41" s="779">
        <v>16</v>
      </c>
      <c r="H41" s="779">
        <v>10</v>
      </c>
      <c r="I41" s="777" t="s">
        <v>545</v>
      </c>
      <c r="J41" s="780">
        <f t="shared" si="2"/>
        <v>48</v>
      </c>
      <c r="K41" s="770" t="s">
        <v>742</v>
      </c>
      <c r="L41" s="276"/>
      <c r="M41" s="185"/>
      <c r="N41" s="185"/>
      <c r="O41" s="185"/>
      <c r="P41" s="185"/>
      <c r="Q41" s="189"/>
      <c r="R41" s="188"/>
      <c r="S41" s="188"/>
      <c r="T41" s="188"/>
      <c r="U41" s="188"/>
      <c r="V41" s="188"/>
      <c r="W41" s="188"/>
      <c r="X41" s="188"/>
      <c r="Y41" s="188"/>
      <c r="Z41" s="188"/>
    </row>
    <row r="42" spans="1:26" s="190" customFormat="1" ht="35.25" customHeight="1">
      <c r="A42" s="756" t="s">
        <v>743</v>
      </c>
      <c r="B42" s="396">
        <v>39</v>
      </c>
      <c r="C42" s="396">
        <v>4</v>
      </c>
      <c r="D42" s="781">
        <f t="shared" si="3"/>
        <v>43</v>
      </c>
      <c r="E42" s="396">
        <v>2</v>
      </c>
      <c r="F42" s="396">
        <v>2</v>
      </c>
      <c r="G42" s="396">
        <v>39</v>
      </c>
      <c r="H42" s="396">
        <v>26</v>
      </c>
      <c r="I42" s="393" t="s">
        <v>545</v>
      </c>
      <c r="J42" s="781">
        <f t="shared" si="2"/>
        <v>112</v>
      </c>
      <c r="K42" s="757" t="s">
        <v>744</v>
      </c>
      <c r="L42" s="276"/>
      <c r="M42" s="185"/>
      <c r="N42" s="185"/>
      <c r="O42" s="185"/>
      <c r="P42" s="185"/>
      <c r="Q42" s="189"/>
      <c r="R42" s="188"/>
      <c r="S42" s="188"/>
      <c r="T42" s="188"/>
      <c r="U42" s="188"/>
      <c r="V42" s="188"/>
      <c r="W42" s="188"/>
      <c r="X42" s="188"/>
      <c r="Y42" s="188"/>
      <c r="Z42" s="188"/>
    </row>
    <row r="43" spans="1:26" s="190" customFormat="1" ht="42" customHeight="1">
      <c r="A43" s="775" t="s">
        <v>745</v>
      </c>
      <c r="B43" s="784">
        <f t="shared" ref="B43:J43" si="4">SUM(B24:B42,B11:B23)</f>
        <v>2328</v>
      </c>
      <c r="C43" s="784">
        <f t="shared" si="4"/>
        <v>572</v>
      </c>
      <c r="D43" s="784">
        <f t="shared" si="4"/>
        <v>2900</v>
      </c>
      <c r="E43" s="784">
        <f t="shared" si="4"/>
        <v>117</v>
      </c>
      <c r="F43" s="784">
        <f t="shared" si="4"/>
        <v>60</v>
      </c>
      <c r="G43" s="784">
        <f t="shared" si="4"/>
        <v>5265</v>
      </c>
      <c r="H43" s="784">
        <f t="shared" si="4"/>
        <v>1533</v>
      </c>
      <c r="I43" s="784">
        <f t="shared" si="4"/>
        <v>4993</v>
      </c>
      <c r="J43" s="784">
        <f t="shared" si="4"/>
        <v>14868</v>
      </c>
      <c r="K43" s="776" t="s">
        <v>746</v>
      </c>
      <c r="L43" s="276"/>
      <c r="M43" s="185"/>
      <c r="N43" s="185"/>
      <c r="O43" s="185"/>
      <c r="P43" s="185"/>
      <c r="Q43" s="189"/>
      <c r="R43" s="188"/>
      <c r="S43" s="188"/>
      <c r="T43" s="188"/>
      <c r="U43" s="188"/>
      <c r="V43" s="188"/>
      <c r="W43" s="188"/>
      <c r="X43" s="188"/>
      <c r="Y43" s="188"/>
      <c r="Z43" s="188"/>
    </row>
    <row r="44" spans="1:26" s="190" customFormat="1" ht="51.75" customHeight="1">
      <c r="A44" s="756" t="s">
        <v>747</v>
      </c>
      <c r="B44" s="396">
        <v>111</v>
      </c>
      <c r="C44" s="393" t="s">
        <v>748</v>
      </c>
      <c r="D44" s="781">
        <v>111</v>
      </c>
      <c r="E44" s="393" t="s">
        <v>748</v>
      </c>
      <c r="F44" s="396">
        <v>19</v>
      </c>
      <c r="G44" s="396">
        <v>246</v>
      </c>
      <c r="H44" s="396">
        <v>127</v>
      </c>
      <c r="I44" s="396">
        <v>153</v>
      </c>
      <c r="J44" s="781">
        <v>656</v>
      </c>
      <c r="K44" s="759" t="s">
        <v>749</v>
      </c>
      <c r="L44" s="276"/>
      <c r="M44" s="185"/>
      <c r="N44" s="185"/>
      <c r="O44" s="185"/>
      <c r="P44" s="185"/>
      <c r="Q44" s="189"/>
      <c r="R44" s="188"/>
      <c r="S44" s="188"/>
      <c r="T44" s="188"/>
      <c r="U44" s="188"/>
      <c r="V44" s="188"/>
      <c r="W44" s="188"/>
      <c r="X44" s="188"/>
      <c r="Y44" s="188"/>
      <c r="Z44" s="188"/>
    </row>
    <row r="45" spans="1:26" s="190" customFormat="1" ht="51.75" customHeight="1">
      <c r="A45" s="769" t="s">
        <v>750</v>
      </c>
      <c r="B45" s="779">
        <v>59</v>
      </c>
      <c r="C45" s="779">
        <v>4</v>
      </c>
      <c r="D45" s="780">
        <v>63</v>
      </c>
      <c r="E45" s="779">
        <v>4</v>
      </c>
      <c r="F45" s="779">
        <v>3</v>
      </c>
      <c r="G45" s="779">
        <v>17</v>
      </c>
      <c r="H45" s="779">
        <v>5</v>
      </c>
      <c r="I45" s="779">
        <v>33</v>
      </c>
      <c r="J45" s="780">
        <v>125</v>
      </c>
      <c r="K45" s="770" t="s">
        <v>751</v>
      </c>
      <c r="L45" s="276"/>
      <c r="M45" s="185"/>
      <c r="N45" s="185"/>
      <c r="O45" s="185"/>
      <c r="P45" s="185"/>
      <c r="Q45" s="189"/>
      <c r="R45" s="188"/>
      <c r="S45" s="188"/>
      <c r="T45" s="188"/>
      <c r="U45" s="188"/>
      <c r="V45" s="188"/>
      <c r="W45" s="188"/>
      <c r="X45" s="188"/>
      <c r="Y45" s="188"/>
      <c r="Z45" s="188"/>
    </row>
    <row r="46" spans="1:26" s="190" customFormat="1" ht="51.75" customHeight="1">
      <c r="A46" s="756" t="s">
        <v>752</v>
      </c>
      <c r="B46" s="396">
        <v>121</v>
      </c>
      <c r="C46" s="396">
        <v>20</v>
      </c>
      <c r="D46" s="781">
        <v>141</v>
      </c>
      <c r="E46" s="396">
        <v>10</v>
      </c>
      <c r="F46" s="396">
        <v>13</v>
      </c>
      <c r="G46" s="396">
        <v>275</v>
      </c>
      <c r="H46" s="396">
        <v>123</v>
      </c>
      <c r="I46" s="396">
        <v>327</v>
      </c>
      <c r="J46" s="781">
        <f>SUM(D46:I46)</f>
        <v>889</v>
      </c>
      <c r="K46" s="759" t="s">
        <v>753</v>
      </c>
      <c r="L46" s="276"/>
      <c r="M46" s="185"/>
      <c r="N46" s="185"/>
      <c r="O46" s="185"/>
      <c r="P46" s="185"/>
      <c r="Q46" s="189"/>
      <c r="R46" s="188"/>
      <c r="S46" s="188"/>
      <c r="T46" s="188"/>
      <c r="U46" s="188"/>
      <c r="V46" s="188"/>
      <c r="W46" s="188"/>
      <c r="X46" s="188"/>
      <c r="Y46" s="188"/>
      <c r="Z46" s="188"/>
    </row>
    <row r="47" spans="1:26" s="190" customFormat="1" ht="51.75" customHeight="1">
      <c r="A47" s="769" t="s">
        <v>754</v>
      </c>
      <c r="B47" s="779">
        <v>15</v>
      </c>
      <c r="C47" s="779">
        <v>46</v>
      </c>
      <c r="D47" s="780">
        <v>61</v>
      </c>
      <c r="E47" s="779">
        <v>1</v>
      </c>
      <c r="F47" s="779">
        <v>10</v>
      </c>
      <c r="G47" s="779">
        <v>152</v>
      </c>
      <c r="H47" s="779">
        <v>39</v>
      </c>
      <c r="I47" s="779">
        <v>161</v>
      </c>
      <c r="J47" s="780">
        <f>SUM(D47:I47)</f>
        <v>424</v>
      </c>
      <c r="K47" s="770" t="s">
        <v>755</v>
      </c>
      <c r="L47" s="276"/>
      <c r="M47" s="185"/>
      <c r="N47" s="185"/>
      <c r="O47" s="185"/>
      <c r="P47" s="185"/>
      <c r="Q47" s="189"/>
      <c r="R47" s="188"/>
      <c r="S47" s="188"/>
      <c r="T47" s="188"/>
      <c r="U47" s="188"/>
      <c r="V47" s="188"/>
      <c r="W47" s="188"/>
      <c r="X47" s="188"/>
      <c r="Y47" s="188"/>
      <c r="Z47" s="188"/>
    </row>
    <row r="48" spans="1:26" s="190" customFormat="1" ht="51.75" customHeight="1">
      <c r="A48" s="756" t="s">
        <v>756</v>
      </c>
      <c r="B48" s="396">
        <v>113</v>
      </c>
      <c r="C48" s="396">
        <v>58</v>
      </c>
      <c r="D48" s="781">
        <v>171</v>
      </c>
      <c r="E48" s="396">
        <v>3</v>
      </c>
      <c r="F48" s="396">
        <v>30</v>
      </c>
      <c r="G48" s="396">
        <v>443</v>
      </c>
      <c r="H48" s="396">
        <v>189</v>
      </c>
      <c r="I48" s="396">
        <v>281</v>
      </c>
      <c r="J48" s="781">
        <f>SUM(D48:I48)</f>
        <v>1117</v>
      </c>
      <c r="K48" s="759" t="s">
        <v>757</v>
      </c>
      <c r="L48" s="276"/>
      <c r="M48" s="185"/>
      <c r="N48" s="185"/>
      <c r="O48" s="185"/>
      <c r="P48" s="185"/>
      <c r="Q48" s="189"/>
      <c r="R48" s="188"/>
      <c r="S48" s="188"/>
      <c r="T48" s="188"/>
      <c r="U48" s="188"/>
      <c r="V48" s="188"/>
      <c r="W48" s="188"/>
      <c r="X48" s="188"/>
      <c r="Y48" s="188"/>
      <c r="Z48" s="188"/>
    </row>
    <row r="49" spans="1:29" s="190" customFormat="1" ht="42" customHeight="1">
      <c r="A49" s="771" t="s">
        <v>758</v>
      </c>
      <c r="B49" s="785">
        <f>SUM(B44:B48)</f>
        <v>419</v>
      </c>
      <c r="C49" s="785">
        <f t="shared" ref="C49:J49" si="5">SUM(C44:C48)</f>
        <v>128</v>
      </c>
      <c r="D49" s="785">
        <f t="shared" si="5"/>
        <v>547</v>
      </c>
      <c r="E49" s="785">
        <f t="shared" si="5"/>
        <v>18</v>
      </c>
      <c r="F49" s="785">
        <f t="shared" si="5"/>
        <v>75</v>
      </c>
      <c r="G49" s="785">
        <f t="shared" si="5"/>
        <v>1133</v>
      </c>
      <c r="H49" s="785">
        <f t="shared" si="5"/>
        <v>483</v>
      </c>
      <c r="I49" s="785">
        <f t="shared" si="5"/>
        <v>955</v>
      </c>
      <c r="J49" s="785">
        <f t="shared" si="5"/>
        <v>3211</v>
      </c>
      <c r="K49" s="772" t="s">
        <v>759</v>
      </c>
      <c r="L49" s="276"/>
      <c r="M49" s="185"/>
      <c r="N49" s="185"/>
      <c r="O49" s="185"/>
      <c r="P49" s="185"/>
      <c r="Q49" s="189"/>
      <c r="R49" s="188"/>
      <c r="S49" s="188"/>
      <c r="T49" s="188"/>
      <c r="U49" s="188"/>
      <c r="V49" s="188"/>
      <c r="W49" s="188"/>
      <c r="X49" s="188"/>
      <c r="Y49" s="188"/>
      <c r="Z49" s="188"/>
    </row>
    <row r="50" spans="1:29" s="233" customFormat="1" ht="42" customHeight="1">
      <c r="A50" s="760" t="s">
        <v>40</v>
      </c>
      <c r="B50" s="786">
        <f>SUM(B43,B49)</f>
        <v>2747</v>
      </c>
      <c r="C50" s="786">
        <f t="shared" ref="C50:J50" si="6">SUM(C43,C49)</f>
        <v>700</v>
      </c>
      <c r="D50" s="786">
        <f t="shared" si="6"/>
        <v>3447</v>
      </c>
      <c r="E50" s="786">
        <f t="shared" si="6"/>
        <v>135</v>
      </c>
      <c r="F50" s="786">
        <f t="shared" si="6"/>
        <v>135</v>
      </c>
      <c r="G50" s="786">
        <f t="shared" si="6"/>
        <v>6398</v>
      </c>
      <c r="H50" s="786">
        <f t="shared" si="6"/>
        <v>2016</v>
      </c>
      <c r="I50" s="786">
        <f t="shared" si="6"/>
        <v>5948</v>
      </c>
      <c r="J50" s="786">
        <f t="shared" si="6"/>
        <v>18079</v>
      </c>
      <c r="K50" s="761" t="s">
        <v>41</v>
      </c>
      <c r="L50" s="401"/>
      <c r="M50" s="131"/>
      <c r="N50" s="131"/>
      <c r="O50" s="131"/>
      <c r="P50" s="131"/>
      <c r="Q50" s="673"/>
      <c r="R50" s="234"/>
      <c r="S50" s="234"/>
      <c r="T50" s="234"/>
      <c r="U50" s="234"/>
      <c r="V50" s="234"/>
      <c r="W50" s="234"/>
      <c r="X50" s="234"/>
      <c r="Y50" s="234"/>
      <c r="Z50" s="234"/>
    </row>
    <row r="51" spans="1:29" s="190" customFormat="1" ht="12" customHeight="1">
      <c r="A51" s="276"/>
      <c r="B51" s="276"/>
      <c r="C51" s="276"/>
      <c r="D51" s="276"/>
      <c r="E51" s="276"/>
      <c r="F51" s="276"/>
      <c r="G51" s="276"/>
      <c r="H51" s="276"/>
      <c r="I51" s="276"/>
      <c r="J51" s="276"/>
      <c r="K51" s="276"/>
      <c r="L51" s="276"/>
      <c r="M51" s="185"/>
      <c r="N51" s="185"/>
      <c r="O51" s="96"/>
      <c r="P51" s="96"/>
      <c r="Q51" s="189"/>
      <c r="R51" s="188"/>
      <c r="S51" s="188"/>
      <c r="T51" s="188"/>
      <c r="U51" s="188"/>
      <c r="V51" s="188"/>
      <c r="W51" s="188"/>
      <c r="X51" s="188"/>
      <c r="Y51" s="188"/>
      <c r="Z51" s="188"/>
      <c r="AA51" s="191"/>
      <c r="AB51" s="191"/>
      <c r="AC51" s="191"/>
    </row>
    <row r="52" spans="1:29" s="232" customFormat="1" ht="27.75" customHeight="1">
      <c r="A52" s="297" t="s">
        <v>764</v>
      </c>
      <c r="B52" s="297"/>
      <c r="C52" s="297"/>
      <c r="D52" s="297"/>
      <c r="E52" s="297"/>
      <c r="F52" s="297"/>
      <c r="G52" s="297"/>
      <c r="H52" s="297"/>
      <c r="I52" s="297"/>
      <c r="J52" s="297"/>
      <c r="K52" s="297" t="s">
        <v>765</v>
      </c>
      <c r="L52" s="297"/>
      <c r="M52" s="194"/>
      <c r="N52" s="194"/>
      <c r="O52" s="194"/>
      <c r="P52" s="194"/>
      <c r="Q52" s="193"/>
      <c r="R52" s="192"/>
      <c r="S52" s="192"/>
      <c r="T52" s="192"/>
      <c r="U52" s="192"/>
      <c r="V52" s="192"/>
      <c r="W52" s="192"/>
      <c r="X52" s="192"/>
      <c r="Y52" s="192"/>
      <c r="Z52" s="192"/>
      <c r="AA52" s="187"/>
      <c r="AB52" s="187"/>
      <c r="AC52" s="187"/>
    </row>
    <row r="53" spans="1:29" s="186" customFormat="1">
      <c r="A53" s="276"/>
      <c r="B53" s="276"/>
      <c r="C53" s="276"/>
      <c r="D53" s="276"/>
      <c r="E53" s="276"/>
      <c r="F53" s="276"/>
      <c r="G53" s="276"/>
      <c r="H53" s="276"/>
      <c r="I53" s="276"/>
      <c r="J53" s="276"/>
      <c r="K53" s="276"/>
      <c r="L53" s="276"/>
      <c r="M53" s="185"/>
      <c r="N53" s="185"/>
      <c r="O53" s="185"/>
      <c r="P53" s="185"/>
      <c r="Q53" s="189"/>
      <c r="R53" s="188"/>
      <c r="S53" s="188"/>
      <c r="T53" s="188"/>
      <c r="U53" s="188"/>
      <c r="V53" s="188"/>
      <c r="W53" s="188"/>
      <c r="X53" s="188"/>
      <c r="Y53" s="188"/>
      <c r="Z53" s="188"/>
      <c r="AA53" s="187"/>
      <c r="AB53" s="187"/>
      <c r="AC53" s="187"/>
    </row>
    <row r="54" spans="1:29" s="186" customFormat="1">
      <c r="A54" s="276"/>
      <c r="B54" s="276"/>
      <c r="C54" s="276"/>
      <c r="D54" s="276"/>
      <c r="E54" s="276"/>
      <c r="F54" s="276"/>
      <c r="G54" s="276"/>
      <c r="H54" s="276"/>
      <c r="I54" s="276"/>
      <c r="J54" s="276"/>
      <c r="K54" s="276"/>
      <c r="L54" s="276"/>
      <c r="M54" s="185"/>
      <c r="N54" s="185"/>
      <c r="O54" s="185"/>
      <c r="P54" s="185"/>
      <c r="Q54" s="189"/>
      <c r="R54" s="188"/>
      <c r="S54" s="188"/>
      <c r="T54" s="188"/>
      <c r="U54" s="188"/>
      <c r="V54" s="188"/>
      <c r="W54" s="188"/>
      <c r="X54" s="188"/>
      <c r="Y54" s="188"/>
      <c r="Z54" s="188"/>
      <c r="AA54" s="187"/>
      <c r="AB54" s="187"/>
      <c r="AC54" s="187"/>
    </row>
    <row r="55" spans="1:29" s="186" customFormat="1">
      <c r="A55" s="276"/>
      <c r="B55" s="276"/>
      <c r="C55" s="276"/>
      <c r="D55" s="276"/>
      <c r="E55" s="276"/>
      <c r="F55" s="276"/>
      <c r="G55" s="276"/>
      <c r="H55" s="276"/>
      <c r="I55" s="276"/>
      <c r="J55" s="276"/>
      <c r="K55" s="276"/>
      <c r="L55" s="276"/>
      <c r="M55" s="185"/>
      <c r="N55" s="185"/>
      <c r="O55" s="185"/>
      <c r="P55" s="185"/>
      <c r="Q55" s="189"/>
      <c r="R55" s="188"/>
      <c r="S55" s="188"/>
      <c r="T55" s="188"/>
      <c r="U55" s="188"/>
      <c r="V55" s="188"/>
      <c r="W55" s="188"/>
      <c r="X55" s="188"/>
      <c r="Y55" s="188"/>
      <c r="Z55" s="188"/>
      <c r="AA55" s="187"/>
      <c r="AB55" s="187"/>
      <c r="AC55" s="187"/>
    </row>
    <row r="56" spans="1:29" s="186" customFormat="1">
      <c r="A56" s="276"/>
      <c r="B56" s="276"/>
      <c r="C56" s="276"/>
      <c r="D56" s="276"/>
      <c r="E56" s="276"/>
      <c r="F56" s="276"/>
      <c r="G56" s="276"/>
      <c r="H56" s="276"/>
      <c r="I56" s="276"/>
      <c r="J56" s="276"/>
      <c r="K56" s="276"/>
      <c r="L56" s="276"/>
      <c r="M56" s="185"/>
      <c r="N56" s="185"/>
      <c r="O56" s="185"/>
      <c r="P56" s="185"/>
      <c r="Q56" s="189"/>
      <c r="R56" s="188"/>
      <c r="S56" s="188"/>
      <c r="T56" s="188"/>
      <c r="U56" s="188"/>
      <c r="V56" s="188"/>
      <c r="W56" s="188"/>
      <c r="X56" s="188"/>
      <c r="Y56" s="188"/>
      <c r="Z56" s="188"/>
      <c r="AA56" s="187"/>
      <c r="AB56" s="187"/>
      <c r="AC56" s="187"/>
    </row>
    <row r="57" spans="1:29" s="186" customFormat="1">
      <c r="A57" s="276"/>
      <c r="B57" s="276"/>
      <c r="C57" s="276"/>
      <c r="D57" s="276"/>
      <c r="E57" s="276"/>
      <c r="F57" s="276"/>
      <c r="G57" s="276"/>
      <c r="H57" s="276"/>
      <c r="I57" s="276"/>
      <c r="J57" s="276"/>
      <c r="K57" s="276"/>
      <c r="L57" s="276"/>
      <c r="M57" s="185"/>
      <c r="N57" s="185"/>
      <c r="O57" s="185"/>
      <c r="P57" s="185"/>
      <c r="Q57" s="189"/>
      <c r="R57" s="188"/>
      <c r="S57" s="188"/>
      <c r="T57" s="188"/>
      <c r="U57" s="188"/>
      <c r="V57" s="188"/>
      <c r="W57" s="188"/>
      <c r="X57" s="188"/>
      <c r="Y57" s="188"/>
      <c r="Z57" s="188"/>
      <c r="AA57" s="187"/>
      <c r="AB57" s="187"/>
      <c r="AC57" s="187"/>
    </row>
    <row r="58" spans="1:29" s="186" customFormat="1">
      <c r="A58" s="276"/>
      <c r="B58" s="276"/>
      <c r="C58" s="276"/>
      <c r="D58" s="276"/>
      <c r="E58" s="276"/>
      <c r="F58" s="276"/>
      <c r="G58" s="276"/>
      <c r="H58" s="276"/>
      <c r="I58" s="276"/>
      <c r="J58" s="276"/>
      <c r="K58" s="276"/>
      <c r="L58" s="276"/>
      <c r="M58" s="185"/>
      <c r="N58" s="185"/>
      <c r="O58" s="185"/>
      <c r="P58" s="185"/>
      <c r="Q58" s="189"/>
      <c r="R58" s="188"/>
      <c r="S58" s="188"/>
      <c r="T58" s="188"/>
      <c r="U58" s="188"/>
      <c r="V58" s="188"/>
      <c r="W58" s="188"/>
      <c r="X58" s="188"/>
      <c r="Y58" s="188"/>
      <c r="Z58" s="188"/>
      <c r="AA58" s="187"/>
      <c r="AB58" s="187"/>
      <c r="AC58" s="187"/>
    </row>
    <row r="59" spans="1:29" s="186" customFormat="1">
      <c r="A59" s="276"/>
      <c r="B59" s="276"/>
      <c r="C59" s="276"/>
      <c r="D59" s="276"/>
      <c r="E59" s="276"/>
      <c r="F59" s="276"/>
      <c r="G59" s="276"/>
      <c r="H59" s="276"/>
      <c r="I59" s="276"/>
      <c r="J59" s="276"/>
      <c r="K59" s="276"/>
      <c r="L59" s="276"/>
      <c r="M59" s="185"/>
      <c r="N59" s="185"/>
      <c r="O59" s="185"/>
      <c r="P59" s="185"/>
      <c r="Q59" s="189"/>
      <c r="R59" s="188"/>
      <c r="S59" s="188"/>
      <c r="T59" s="188"/>
      <c r="U59" s="188"/>
      <c r="V59" s="188"/>
      <c r="W59" s="188"/>
      <c r="X59" s="188"/>
      <c r="Y59" s="188"/>
      <c r="Z59" s="188"/>
      <c r="AA59" s="187"/>
      <c r="AB59" s="187"/>
      <c r="AC59" s="187"/>
    </row>
    <row r="60" spans="1:29" s="186" customFormat="1">
      <c r="A60" s="276"/>
      <c r="B60" s="276"/>
      <c r="C60" s="276"/>
      <c r="D60" s="276"/>
      <c r="E60" s="276"/>
      <c r="F60" s="276"/>
      <c r="G60" s="276"/>
      <c r="H60" s="276"/>
      <c r="I60" s="276"/>
      <c r="J60" s="276"/>
      <c r="K60" s="276"/>
      <c r="L60" s="276"/>
      <c r="M60" s="185"/>
      <c r="N60" s="185"/>
      <c r="O60" s="185"/>
      <c r="P60" s="185"/>
      <c r="Q60" s="189"/>
      <c r="R60" s="188"/>
      <c r="S60" s="188"/>
      <c r="T60" s="188"/>
      <c r="U60" s="188"/>
      <c r="V60" s="188"/>
      <c r="W60" s="188"/>
      <c r="X60" s="188"/>
      <c r="Y60" s="188"/>
      <c r="Z60" s="188"/>
      <c r="AA60" s="187"/>
      <c r="AB60" s="187"/>
      <c r="AC60" s="187"/>
    </row>
    <row r="61" spans="1:29" s="186" customFormat="1">
      <c r="A61" s="276"/>
      <c r="B61" s="276"/>
      <c r="C61" s="276"/>
      <c r="D61" s="276"/>
      <c r="E61" s="276"/>
      <c r="F61" s="276"/>
      <c r="G61" s="276"/>
      <c r="H61" s="276"/>
      <c r="I61" s="276"/>
      <c r="J61" s="276"/>
      <c r="K61" s="276"/>
      <c r="L61" s="276"/>
      <c r="M61" s="185"/>
      <c r="N61" s="185"/>
      <c r="O61" s="185"/>
      <c r="P61" s="185"/>
      <c r="Q61" s="189"/>
      <c r="R61" s="188"/>
      <c r="S61" s="188"/>
      <c r="T61" s="188"/>
      <c r="U61" s="188"/>
      <c r="V61" s="188"/>
      <c r="W61" s="188"/>
      <c r="X61" s="188"/>
      <c r="Y61" s="188"/>
      <c r="Z61" s="188"/>
      <c r="AA61" s="187"/>
      <c r="AB61" s="187"/>
      <c r="AC61" s="187"/>
    </row>
    <row r="62" spans="1:29" s="186" customFormat="1">
      <c r="A62" s="276"/>
      <c r="B62" s="276"/>
      <c r="C62" s="276"/>
      <c r="D62" s="276"/>
      <c r="E62" s="276"/>
      <c r="F62" s="276"/>
      <c r="G62" s="276"/>
      <c r="H62" s="276"/>
      <c r="I62" s="276"/>
      <c r="J62" s="276"/>
      <c r="K62" s="276"/>
      <c r="L62" s="276"/>
      <c r="M62" s="185"/>
      <c r="N62" s="185"/>
      <c r="O62" s="185"/>
      <c r="P62" s="185"/>
      <c r="Q62" s="189"/>
      <c r="R62" s="188"/>
      <c r="S62" s="188"/>
      <c r="T62" s="188"/>
      <c r="U62" s="188"/>
      <c r="V62" s="188"/>
      <c r="W62" s="188"/>
      <c r="X62" s="188"/>
      <c r="Y62" s="188"/>
      <c r="Z62" s="188"/>
      <c r="AA62" s="187"/>
      <c r="AB62" s="187"/>
      <c r="AC62" s="187"/>
    </row>
    <row r="63" spans="1:29" s="186" customFormat="1">
      <c r="A63" s="276"/>
      <c r="B63" s="276"/>
      <c r="C63" s="276"/>
      <c r="D63" s="276"/>
      <c r="E63" s="276"/>
      <c r="F63" s="276"/>
      <c r="G63" s="276"/>
      <c r="H63" s="276"/>
      <c r="I63" s="276"/>
      <c r="J63" s="276"/>
      <c r="K63" s="276"/>
      <c r="L63" s="276"/>
      <c r="M63" s="185"/>
      <c r="N63" s="185"/>
      <c r="O63" s="185"/>
      <c r="P63" s="185"/>
      <c r="Q63" s="189"/>
      <c r="R63" s="188"/>
      <c r="S63" s="188"/>
      <c r="T63" s="188"/>
      <c r="U63" s="188"/>
      <c r="V63" s="188"/>
      <c r="W63" s="188"/>
      <c r="X63" s="188"/>
      <c r="Y63" s="188"/>
      <c r="Z63" s="188"/>
      <c r="AA63" s="187"/>
      <c r="AB63" s="187"/>
      <c r="AC63" s="187"/>
    </row>
    <row r="64" spans="1:29" s="186" customFormat="1">
      <c r="A64" s="276"/>
      <c r="B64" s="276"/>
      <c r="C64" s="276"/>
      <c r="D64" s="276"/>
      <c r="E64" s="276"/>
      <c r="F64" s="276"/>
      <c r="G64" s="276"/>
      <c r="H64" s="276"/>
      <c r="I64" s="276"/>
      <c r="J64" s="276"/>
      <c r="K64" s="276"/>
      <c r="L64" s="276"/>
      <c r="M64" s="185"/>
      <c r="N64" s="185"/>
      <c r="O64" s="185"/>
      <c r="P64" s="185"/>
      <c r="Q64" s="189"/>
      <c r="R64" s="188"/>
      <c r="S64" s="188"/>
      <c r="T64" s="188"/>
      <c r="U64" s="188"/>
      <c r="V64" s="188"/>
      <c r="W64" s="188"/>
      <c r="X64" s="188"/>
      <c r="Y64" s="188"/>
      <c r="Z64" s="188"/>
      <c r="AA64" s="187"/>
      <c r="AB64" s="187"/>
      <c r="AC64" s="187"/>
    </row>
  </sheetData>
  <mergeCells count="15">
    <mergeCell ref="A2:K2"/>
    <mergeCell ref="A3:K3"/>
    <mergeCell ref="A4:K4"/>
    <mergeCell ref="A7:A9"/>
    <mergeCell ref="B7:D7"/>
    <mergeCell ref="E7:E8"/>
    <mergeCell ref="F7:F8"/>
    <mergeCell ref="G7:G8"/>
    <mergeCell ref="H7:H8"/>
    <mergeCell ref="I7:I9"/>
    <mergeCell ref="J7:J9"/>
    <mergeCell ref="K7:K9"/>
    <mergeCell ref="B8:B9"/>
    <mergeCell ref="C8:C9"/>
    <mergeCell ref="D8:D9"/>
  </mergeCells>
  <printOptions horizontalCentered="1"/>
  <pageMargins left="0.7" right="0.7" top="0.75" bottom="0.75" header="0.3" footer="0.3"/>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63"/>
  <sheetViews>
    <sheetView rightToLeft="1" view="pageBreakPreview" zoomScale="90" zoomScaleNormal="75" zoomScaleSheetLayoutView="90" workbookViewId="0">
      <selection activeCell="L4" sqref="L4"/>
    </sheetView>
  </sheetViews>
  <sheetFormatPr defaultColWidth="9.140625" defaultRowHeight="22.5"/>
  <cols>
    <col min="1" max="1" width="20.7109375" style="276" customWidth="1"/>
    <col min="2" max="8" width="14.140625" style="276" customWidth="1"/>
    <col min="9" max="9" width="21.7109375" style="276" customWidth="1"/>
    <col min="10" max="10" width="9.140625" style="276"/>
    <col min="11" max="11" width="13.5703125" style="276" bestFit="1" customWidth="1"/>
    <col min="12" max="13" width="9.140625" style="276"/>
    <col min="14" max="17" width="9.140625" style="185"/>
    <col min="18" max="18" width="9.140625" style="184"/>
    <col min="19" max="27" width="9.140625" style="183"/>
    <col min="28" max="30" width="9.140625" style="182"/>
    <col min="31" max="16384" width="9.140625" style="181"/>
  </cols>
  <sheetData>
    <row r="1" spans="1:30" s="247" customFormat="1" ht="70.5" customHeight="1">
      <c r="A1" s="276"/>
      <c r="B1" s="276"/>
      <c r="C1" s="359"/>
      <c r="D1" s="276"/>
      <c r="E1" s="276"/>
      <c r="F1" s="276"/>
      <c r="G1" s="276"/>
      <c r="H1" s="276"/>
      <c r="I1" s="276"/>
      <c r="J1" s="276"/>
      <c r="K1" s="276"/>
      <c r="L1" s="276"/>
      <c r="M1" s="276"/>
      <c r="N1" s="185"/>
      <c r="O1" s="185"/>
      <c r="P1" s="185"/>
      <c r="Q1" s="185"/>
      <c r="R1" s="250"/>
      <c r="S1" s="249"/>
      <c r="T1" s="249"/>
      <c r="U1" s="249"/>
      <c r="V1" s="249"/>
      <c r="W1" s="249"/>
      <c r="X1" s="249"/>
      <c r="Y1" s="249"/>
      <c r="Z1" s="249"/>
      <c r="AA1" s="249"/>
      <c r="AB1" s="248"/>
      <c r="AC1" s="248"/>
      <c r="AD1" s="248"/>
    </row>
    <row r="2" spans="1:30" s="231" customFormat="1" ht="24.75" customHeight="1">
      <c r="A2" s="317" t="s">
        <v>388</v>
      </c>
      <c r="B2" s="317"/>
      <c r="C2" s="317"/>
      <c r="D2" s="317"/>
      <c r="E2" s="317"/>
      <c r="F2" s="317"/>
      <c r="G2" s="317"/>
      <c r="H2" s="317"/>
      <c r="I2" s="317"/>
      <c r="J2" s="613"/>
      <c r="K2" s="613"/>
      <c r="L2" s="613"/>
      <c r="M2" s="613"/>
      <c r="N2" s="229"/>
      <c r="O2" s="229"/>
      <c r="P2" s="229"/>
      <c r="Q2" s="229"/>
      <c r="R2" s="228"/>
      <c r="S2" s="227"/>
      <c r="T2" s="227"/>
      <c r="U2" s="227"/>
      <c r="V2" s="227"/>
      <c r="W2" s="227"/>
      <c r="X2" s="227"/>
      <c r="Y2" s="227"/>
      <c r="Z2" s="227"/>
      <c r="AA2" s="227"/>
    </row>
    <row r="3" spans="1:30" s="226" customFormat="1" ht="20.25" customHeight="1">
      <c r="A3" s="317" t="s">
        <v>387</v>
      </c>
      <c r="B3" s="317"/>
      <c r="C3" s="317"/>
      <c r="D3" s="317"/>
      <c r="E3" s="317"/>
      <c r="F3" s="317"/>
      <c r="G3" s="317"/>
      <c r="H3" s="317"/>
      <c r="I3" s="317"/>
      <c r="J3" s="613"/>
      <c r="K3" s="613"/>
      <c r="L3" s="613"/>
      <c r="M3" s="613"/>
      <c r="N3" s="229"/>
      <c r="O3" s="229"/>
      <c r="P3" s="229"/>
      <c r="Q3" s="229"/>
      <c r="R3" s="228"/>
      <c r="S3" s="227"/>
      <c r="T3" s="227"/>
      <c r="U3" s="227"/>
      <c r="V3" s="227"/>
      <c r="W3" s="227"/>
      <c r="X3" s="227"/>
      <c r="Y3" s="227"/>
      <c r="Z3" s="227"/>
      <c r="AA3" s="227"/>
    </row>
    <row r="4" spans="1:30" s="244" customFormat="1" ht="16.5" customHeight="1">
      <c r="A4" s="387" t="s">
        <v>726</v>
      </c>
      <c r="B4" s="374"/>
      <c r="C4" s="374"/>
      <c r="D4" s="374"/>
      <c r="E4" s="374"/>
      <c r="F4" s="374"/>
      <c r="G4" s="374"/>
      <c r="H4" s="374"/>
      <c r="I4" s="374"/>
      <c r="J4" s="613"/>
      <c r="K4" s="613"/>
      <c r="L4" s="613"/>
      <c r="M4" s="613"/>
      <c r="N4" s="229"/>
      <c r="O4" s="229"/>
      <c r="P4" s="229"/>
      <c r="Q4" s="229"/>
      <c r="R4" s="246"/>
      <c r="S4" s="245"/>
      <c r="T4" s="245"/>
      <c r="U4" s="245"/>
      <c r="V4" s="245"/>
      <c r="W4" s="245"/>
      <c r="X4" s="245"/>
      <c r="Y4" s="245"/>
      <c r="Z4" s="245"/>
      <c r="AA4" s="245"/>
    </row>
    <row r="5" spans="1:30" s="207" customFormat="1" ht="20.25" customHeight="1">
      <c r="A5" s="927" t="s">
        <v>630</v>
      </c>
      <c r="B5" s="927"/>
      <c r="C5" s="373"/>
      <c r="D5" s="276"/>
      <c r="E5" s="276"/>
      <c r="F5" s="276"/>
      <c r="G5" s="276"/>
      <c r="H5" s="276"/>
      <c r="I5" s="276"/>
      <c r="J5" s="276"/>
      <c r="K5" s="276"/>
      <c r="L5" s="276"/>
      <c r="M5" s="276"/>
      <c r="N5" s="185"/>
      <c r="O5" s="185"/>
      <c r="P5" s="185"/>
      <c r="Q5" s="185"/>
      <c r="R5" s="189"/>
      <c r="S5" s="188"/>
      <c r="T5" s="188"/>
      <c r="U5" s="188"/>
      <c r="V5" s="188"/>
      <c r="W5" s="188"/>
      <c r="X5" s="188"/>
      <c r="Y5" s="188"/>
      <c r="Z5" s="188"/>
      <c r="AA5" s="188"/>
      <c r="AB5" s="191"/>
      <c r="AC5" s="191"/>
      <c r="AD5" s="191"/>
    </row>
    <row r="6" spans="1:30" s="225" customFormat="1" ht="39" customHeight="1">
      <c r="A6" s="928" t="s">
        <v>259</v>
      </c>
      <c r="B6" s="610" t="s">
        <v>386</v>
      </c>
      <c r="C6" s="610" t="s">
        <v>385</v>
      </c>
      <c r="D6" s="610" t="s">
        <v>384</v>
      </c>
      <c r="E6" s="610" t="s">
        <v>383</v>
      </c>
      <c r="F6" s="610" t="s">
        <v>382</v>
      </c>
      <c r="G6" s="610" t="s">
        <v>381</v>
      </c>
      <c r="H6" s="610" t="s">
        <v>380</v>
      </c>
      <c r="I6" s="930" t="s">
        <v>75</v>
      </c>
      <c r="J6" s="611"/>
      <c r="K6" s="611"/>
      <c r="L6" s="611"/>
      <c r="M6" s="611"/>
      <c r="N6" s="145"/>
      <c r="O6" s="145"/>
      <c r="P6" s="145"/>
      <c r="Q6" s="145"/>
      <c r="R6" s="206"/>
      <c r="S6" s="205"/>
      <c r="T6" s="205"/>
      <c r="U6" s="205"/>
      <c r="V6" s="205"/>
      <c r="W6" s="205"/>
      <c r="X6" s="205"/>
      <c r="Y6" s="205"/>
      <c r="Z6" s="205"/>
      <c r="AA6" s="205"/>
      <c r="AB6" s="204"/>
      <c r="AC6" s="204"/>
      <c r="AD6" s="204"/>
    </row>
    <row r="7" spans="1:30" s="225" customFormat="1" ht="37.5" customHeight="1">
      <c r="A7" s="929"/>
      <c r="B7" s="354" t="s">
        <v>379</v>
      </c>
      <c r="C7" s="354" t="s">
        <v>378</v>
      </c>
      <c r="D7" s="354" t="s">
        <v>377</v>
      </c>
      <c r="E7" s="354" t="s">
        <v>376</v>
      </c>
      <c r="F7" s="354" t="s">
        <v>375</v>
      </c>
      <c r="G7" s="354" t="s">
        <v>374</v>
      </c>
      <c r="H7" s="354" t="s">
        <v>373</v>
      </c>
      <c r="I7" s="931"/>
      <c r="J7" s="611"/>
      <c r="K7" s="611"/>
      <c r="L7" s="611"/>
      <c r="M7" s="611"/>
      <c r="N7" s="145"/>
      <c r="O7" s="145"/>
      <c r="P7" s="145"/>
      <c r="Q7" s="145"/>
      <c r="R7" s="206"/>
      <c r="S7" s="205"/>
      <c r="T7" s="205"/>
      <c r="U7" s="205"/>
      <c r="V7" s="205"/>
      <c r="W7" s="205"/>
      <c r="X7" s="205"/>
      <c r="Y7" s="205"/>
      <c r="Z7" s="205"/>
      <c r="AA7" s="205"/>
      <c r="AB7" s="204"/>
      <c r="AC7" s="204"/>
      <c r="AD7" s="204"/>
    </row>
    <row r="8" spans="1:30" s="213" customFormat="1" ht="32.25" customHeight="1">
      <c r="A8" s="318" t="s">
        <v>372</v>
      </c>
      <c r="B8" s="344"/>
      <c r="C8" s="344"/>
      <c r="D8" s="344"/>
      <c r="E8" s="345"/>
      <c r="F8" s="346"/>
      <c r="G8" s="345"/>
      <c r="H8" s="345"/>
      <c r="I8" s="320" t="s">
        <v>292</v>
      </c>
      <c r="J8" s="613"/>
      <c r="K8" s="613"/>
      <c r="L8" s="613"/>
      <c r="M8" s="613"/>
      <c r="N8" s="216"/>
      <c r="O8" s="216"/>
      <c r="P8" s="216"/>
      <c r="Q8" s="216"/>
      <c r="R8" s="215"/>
      <c r="S8" s="214"/>
      <c r="T8" s="214"/>
      <c r="U8" s="214"/>
      <c r="V8" s="214"/>
      <c r="W8" s="214"/>
      <c r="X8" s="214"/>
      <c r="Y8" s="214"/>
      <c r="Z8" s="214"/>
      <c r="AA8" s="214"/>
      <c r="AB8" s="239"/>
      <c r="AC8" s="239"/>
      <c r="AD8" s="239"/>
    </row>
    <row r="9" spans="1:30" s="190" customFormat="1" ht="32.25" customHeight="1">
      <c r="A9" s="287" t="s">
        <v>291</v>
      </c>
      <c r="B9" s="288">
        <v>154</v>
      </c>
      <c r="C9" s="288">
        <v>6828</v>
      </c>
      <c r="D9" s="288">
        <v>22346</v>
      </c>
      <c r="E9" s="274">
        <v>3.29</v>
      </c>
      <c r="F9" s="274">
        <v>39.75</v>
      </c>
      <c r="G9" s="274">
        <v>1.69</v>
      </c>
      <c r="H9" s="274">
        <v>0.75</v>
      </c>
      <c r="I9" s="289" t="s">
        <v>290</v>
      </c>
      <c r="J9" s="276"/>
      <c r="K9" s="276"/>
      <c r="L9" s="276"/>
      <c r="M9" s="276"/>
      <c r="N9" s="185"/>
      <c r="O9" s="185"/>
      <c r="P9" s="185"/>
      <c r="Q9" s="185"/>
      <c r="R9" s="189"/>
      <c r="S9" s="188"/>
      <c r="T9" s="188"/>
      <c r="U9" s="188"/>
      <c r="V9" s="188"/>
      <c r="W9" s="188"/>
      <c r="X9" s="188"/>
      <c r="Y9" s="188"/>
      <c r="Z9" s="188"/>
      <c r="AA9" s="188"/>
      <c r="AB9" s="191"/>
      <c r="AC9" s="191"/>
      <c r="AD9" s="191"/>
    </row>
    <row r="10" spans="1:30" s="190" customFormat="1" ht="32.25" customHeight="1">
      <c r="A10" s="284" t="s">
        <v>289</v>
      </c>
      <c r="B10" s="285">
        <v>98</v>
      </c>
      <c r="C10" s="285">
        <v>1071</v>
      </c>
      <c r="D10" s="285">
        <v>31922</v>
      </c>
      <c r="E10" s="347">
        <v>29.8</v>
      </c>
      <c r="F10" s="347">
        <v>89.24</v>
      </c>
      <c r="G10" s="347">
        <v>2.39</v>
      </c>
      <c r="H10" s="347">
        <v>0.8</v>
      </c>
      <c r="I10" s="286" t="s">
        <v>288</v>
      </c>
      <c r="J10" s="276"/>
      <c r="K10" s="276"/>
      <c r="L10" s="276"/>
      <c r="M10" s="276"/>
      <c r="N10" s="185"/>
      <c r="O10" s="185"/>
      <c r="P10" s="185"/>
      <c r="Q10" s="185"/>
      <c r="R10" s="189"/>
      <c r="S10" s="188"/>
      <c r="T10" s="188"/>
      <c r="U10" s="188"/>
      <c r="V10" s="188"/>
      <c r="W10" s="188"/>
      <c r="X10" s="188"/>
      <c r="Y10" s="188"/>
      <c r="Z10" s="188"/>
      <c r="AA10" s="188"/>
      <c r="AB10" s="191"/>
      <c r="AC10" s="191"/>
      <c r="AD10" s="191"/>
    </row>
    <row r="11" spans="1:30" s="239" customFormat="1" ht="32.25" customHeight="1">
      <c r="A11" s="324" t="s">
        <v>371</v>
      </c>
      <c r="B11" s="348"/>
      <c r="C11" s="348"/>
      <c r="D11" s="348"/>
      <c r="E11" s="349"/>
      <c r="F11" s="349"/>
      <c r="G11" s="349"/>
      <c r="H11" s="349"/>
      <c r="I11" s="326" t="s">
        <v>279</v>
      </c>
      <c r="J11" s="398"/>
      <c r="K11" s="398"/>
      <c r="L11" s="398"/>
      <c r="M11" s="398"/>
      <c r="N11" s="243"/>
      <c r="O11" s="216"/>
      <c r="P11" s="216"/>
      <c r="Q11" s="216"/>
      <c r="R11" s="215"/>
      <c r="S11" s="214"/>
      <c r="T11" s="214"/>
      <c r="U11" s="214"/>
      <c r="V11" s="214"/>
      <c r="W11" s="214"/>
      <c r="X11" s="214"/>
      <c r="Y11" s="214"/>
      <c r="Z11" s="214"/>
      <c r="AA11" s="214"/>
    </row>
    <row r="12" spans="1:30" s="190" customFormat="1" ht="32.25" customHeight="1">
      <c r="A12" s="284" t="s">
        <v>278</v>
      </c>
      <c r="B12" s="290">
        <v>752</v>
      </c>
      <c r="C12" s="285">
        <v>18853</v>
      </c>
      <c r="D12" s="285">
        <v>172043</v>
      </c>
      <c r="E12" s="347">
        <v>9</v>
      </c>
      <c r="F12" s="347">
        <v>80</v>
      </c>
      <c r="G12" s="347">
        <v>1.57</v>
      </c>
      <c r="H12" s="347">
        <v>0.46</v>
      </c>
      <c r="I12" s="286" t="s">
        <v>277</v>
      </c>
      <c r="J12" s="276"/>
      <c r="K12" s="276"/>
      <c r="L12" s="276"/>
      <c r="M12" s="276"/>
      <c r="N12" s="185"/>
      <c r="O12" s="185"/>
      <c r="P12" s="185"/>
      <c r="Q12" s="185"/>
      <c r="R12" s="189"/>
      <c r="S12" s="188"/>
      <c r="T12" s="188"/>
      <c r="U12" s="188"/>
      <c r="V12" s="188"/>
      <c r="W12" s="188"/>
      <c r="X12" s="188"/>
      <c r="Y12" s="188"/>
      <c r="Z12" s="188"/>
      <c r="AA12" s="188"/>
      <c r="AB12" s="191"/>
      <c r="AC12" s="191"/>
      <c r="AD12" s="191"/>
    </row>
    <row r="13" spans="1:30" s="190" customFormat="1" ht="32.25" customHeight="1">
      <c r="A13" s="287" t="s">
        <v>276</v>
      </c>
      <c r="B13" s="288">
        <v>544</v>
      </c>
      <c r="C13" s="288">
        <v>19386</v>
      </c>
      <c r="D13" s="288">
        <v>102292</v>
      </c>
      <c r="E13" s="274">
        <v>5</v>
      </c>
      <c r="F13" s="274">
        <v>60</v>
      </c>
      <c r="G13" s="274">
        <v>1.49</v>
      </c>
      <c r="H13" s="274">
        <v>0.47</v>
      </c>
      <c r="I13" s="289" t="s">
        <v>275</v>
      </c>
      <c r="J13" s="276"/>
      <c r="K13" s="276"/>
      <c r="L13" s="276"/>
      <c r="M13" s="276"/>
      <c r="N13" s="185"/>
      <c r="O13" s="185"/>
      <c r="P13" s="185"/>
      <c r="Q13" s="185"/>
      <c r="R13" s="189"/>
      <c r="S13" s="188"/>
      <c r="T13" s="188"/>
      <c r="U13" s="188"/>
      <c r="V13" s="188"/>
      <c r="W13" s="188"/>
      <c r="X13" s="188"/>
      <c r="Y13" s="188"/>
      <c r="Z13" s="188"/>
      <c r="AA13" s="188"/>
      <c r="AB13" s="191"/>
      <c r="AC13" s="191"/>
      <c r="AD13" s="191"/>
    </row>
    <row r="14" spans="1:30" s="190" customFormat="1" ht="32.25" customHeight="1">
      <c r="A14" s="284" t="s">
        <v>274</v>
      </c>
      <c r="B14" s="290">
        <v>334</v>
      </c>
      <c r="C14" s="285">
        <v>16693</v>
      </c>
      <c r="D14" s="285">
        <v>72209</v>
      </c>
      <c r="E14" s="347">
        <v>4</v>
      </c>
      <c r="F14" s="347">
        <v>65</v>
      </c>
      <c r="G14" s="347">
        <v>2.06</v>
      </c>
      <c r="H14" s="347">
        <v>0.43</v>
      </c>
      <c r="I14" s="286" t="s">
        <v>273</v>
      </c>
      <c r="J14" s="276"/>
      <c r="K14" s="276"/>
      <c r="L14" s="276"/>
      <c r="M14" s="276"/>
      <c r="N14" s="185"/>
      <c r="O14" s="185"/>
      <c r="P14" s="185"/>
      <c r="Q14" s="185"/>
      <c r="R14" s="189"/>
      <c r="S14" s="188"/>
      <c r="T14" s="188"/>
      <c r="U14" s="188"/>
      <c r="V14" s="188"/>
      <c r="W14" s="188"/>
      <c r="X14" s="188"/>
      <c r="Y14" s="188"/>
      <c r="Z14" s="188"/>
      <c r="AA14" s="188"/>
      <c r="AB14" s="191"/>
      <c r="AC14" s="191"/>
      <c r="AD14" s="191"/>
    </row>
    <row r="15" spans="1:30" s="190" customFormat="1" ht="32.25" customHeight="1">
      <c r="A15" s="350" t="s">
        <v>272</v>
      </c>
      <c r="B15" s="351">
        <v>94</v>
      </c>
      <c r="C15" s="351">
        <v>2830</v>
      </c>
      <c r="D15" s="351">
        <v>11021</v>
      </c>
      <c r="E15" s="352">
        <v>4</v>
      </c>
      <c r="F15" s="352">
        <v>36</v>
      </c>
      <c r="G15" s="352">
        <v>0.85</v>
      </c>
      <c r="H15" s="352">
        <v>0.38</v>
      </c>
      <c r="I15" s="353" t="s">
        <v>271</v>
      </c>
      <c r="J15" s="276"/>
      <c r="K15" s="276"/>
      <c r="L15" s="276"/>
      <c r="M15" s="276"/>
      <c r="N15" s="185"/>
      <c r="O15" s="185"/>
      <c r="P15" s="185"/>
      <c r="Q15" s="185"/>
      <c r="R15" s="189"/>
      <c r="S15" s="188"/>
      <c r="T15" s="188"/>
      <c r="U15" s="188"/>
      <c r="V15" s="188"/>
      <c r="W15" s="188"/>
      <c r="X15" s="188"/>
      <c r="Y15" s="188"/>
      <c r="Z15" s="188"/>
      <c r="AA15" s="188"/>
      <c r="AB15" s="191"/>
      <c r="AC15" s="191"/>
      <c r="AD15" s="191"/>
    </row>
    <row r="16" spans="1:30" s="190" customFormat="1" ht="4.5" customHeight="1">
      <c r="A16" s="276"/>
      <c r="B16" s="276"/>
      <c r="C16" s="276"/>
      <c r="D16" s="276"/>
      <c r="E16" s="276"/>
      <c r="F16" s="276"/>
      <c r="G16" s="276"/>
      <c r="H16" s="276"/>
      <c r="I16" s="276"/>
      <c r="J16" s="276"/>
      <c r="K16" s="276"/>
      <c r="L16" s="276"/>
      <c r="M16" s="276"/>
      <c r="N16" s="185"/>
      <c r="O16" s="185"/>
      <c r="P16" s="185"/>
      <c r="Q16" s="185"/>
      <c r="R16" s="189"/>
      <c r="S16" s="188"/>
      <c r="T16" s="188"/>
      <c r="U16" s="188"/>
      <c r="V16" s="188"/>
      <c r="W16" s="188"/>
      <c r="X16" s="188"/>
      <c r="Y16" s="188"/>
      <c r="Z16" s="188"/>
      <c r="AA16" s="188"/>
      <c r="AB16" s="191"/>
      <c r="AC16" s="191"/>
      <c r="AD16" s="191"/>
    </row>
    <row r="17" spans="1:30" s="191" customFormat="1" ht="16.5">
      <c r="A17" s="932" t="s">
        <v>370</v>
      </c>
      <c r="B17" s="932"/>
      <c r="C17" s="932"/>
      <c r="D17" s="297"/>
      <c r="E17" s="297"/>
      <c r="F17" s="297"/>
      <c r="G17" s="926" t="s">
        <v>369</v>
      </c>
      <c r="H17" s="926"/>
      <c r="I17" s="926"/>
      <c r="J17" s="297"/>
      <c r="K17" s="297"/>
      <c r="L17" s="297"/>
      <c r="M17" s="297"/>
      <c r="N17" s="194"/>
      <c r="O17" s="194"/>
      <c r="P17" s="194"/>
      <c r="Q17" s="194"/>
      <c r="R17" s="193"/>
      <c r="S17" s="192"/>
      <c r="T17" s="192"/>
      <c r="U17" s="192"/>
      <c r="V17" s="192"/>
      <c r="W17" s="192"/>
      <c r="X17" s="192"/>
      <c r="Y17" s="192"/>
      <c r="Z17" s="192"/>
      <c r="AA17" s="192"/>
    </row>
    <row r="18" spans="1:30" s="191" customFormat="1" ht="15.75" customHeight="1">
      <c r="A18" s="932" t="s">
        <v>368</v>
      </c>
      <c r="B18" s="932"/>
      <c r="C18" s="932"/>
      <c r="D18" s="297"/>
      <c r="E18" s="297"/>
      <c r="F18" s="297"/>
      <c r="G18" s="297"/>
      <c r="H18" s="297"/>
      <c r="I18" s="297" t="s">
        <v>367</v>
      </c>
      <c r="J18" s="297"/>
      <c r="K18" s="297"/>
      <c r="L18" s="297"/>
      <c r="M18" s="297"/>
      <c r="N18" s="194"/>
      <c r="O18" s="194"/>
      <c r="P18" s="194"/>
      <c r="Q18" s="194"/>
      <c r="R18" s="193"/>
      <c r="S18" s="192"/>
      <c r="T18" s="192"/>
      <c r="U18" s="192"/>
      <c r="V18" s="192"/>
      <c r="W18" s="192"/>
      <c r="X18" s="192"/>
      <c r="Y18" s="192"/>
      <c r="Z18" s="192"/>
      <c r="AA18" s="192"/>
    </row>
    <row r="19" spans="1:30" s="191" customFormat="1" ht="27.75" customHeight="1">
      <c r="A19" s="790" t="s">
        <v>415</v>
      </c>
      <c r="B19" s="790"/>
      <c r="C19" s="790"/>
      <c r="D19" s="297"/>
      <c r="E19" s="297"/>
      <c r="F19" s="297"/>
      <c r="G19" s="297"/>
      <c r="H19" s="926" t="s">
        <v>427</v>
      </c>
      <c r="I19" s="926"/>
      <c r="J19" s="297"/>
      <c r="K19" s="297"/>
      <c r="L19" s="297"/>
      <c r="M19" s="297"/>
      <c r="N19" s="194"/>
      <c r="O19" s="194"/>
      <c r="P19" s="194"/>
      <c r="Q19" s="194"/>
      <c r="R19" s="193"/>
      <c r="S19" s="192"/>
      <c r="T19" s="192"/>
      <c r="U19" s="192"/>
      <c r="V19" s="192"/>
      <c r="W19" s="192"/>
      <c r="X19" s="192"/>
      <c r="Y19" s="192"/>
      <c r="Z19" s="192"/>
      <c r="AA19" s="192"/>
    </row>
    <row r="20" spans="1:30" s="240" customFormat="1" ht="6.75" customHeight="1">
      <c r="A20" s="276"/>
      <c r="B20" s="276"/>
      <c r="C20" s="276"/>
      <c r="D20" s="276"/>
      <c r="E20" s="276"/>
      <c r="F20" s="276"/>
      <c r="G20" s="276"/>
      <c r="H20" s="612"/>
      <c r="I20" s="612"/>
      <c r="J20" s="276"/>
      <c r="K20" s="276"/>
      <c r="L20" s="276"/>
      <c r="M20" s="276"/>
      <c r="N20" s="185"/>
      <c r="O20" s="185"/>
      <c r="P20" s="185"/>
      <c r="Q20" s="185"/>
      <c r="R20" s="189"/>
      <c r="S20" s="188"/>
      <c r="T20" s="188"/>
      <c r="U20" s="188"/>
      <c r="V20" s="188"/>
      <c r="W20" s="188"/>
      <c r="X20" s="188"/>
      <c r="Y20" s="188"/>
      <c r="Z20" s="188"/>
      <c r="AA20" s="188"/>
    </row>
    <row r="21" spans="1:30" s="240" customFormat="1">
      <c r="A21" s="276"/>
      <c r="B21" s="276"/>
      <c r="C21" s="276"/>
      <c r="D21" s="276"/>
      <c r="E21" s="276"/>
      <c r="F21" s="276"/>
      <c r="G21" s="276"/>
      <c r="H21" s="276"/>
      <c r="I21" s="276"/>
      <c r="J21" s="276"/>
      <c r="K21" s="276"/>
      <c r="L21" s="276"/>
      <c r="M21" s="276"/>
      <c r="N21" s="185"/>
      <c r="O21" s="185"/>
      <c r="P21" s="185"/>
      <c r="Q21" s="185"/>
      <c r="R21" s="242"/>
      <c r="S21" s="241"/>
      <c r="T21" s="241"/>
      <c r="U21" s="241"/>
      <c r="V21" s="241"/>
      <c r="W21" s="241"/>
      <c r="X21" s="241"/>
      <c r="Y21" s="241"/>
      <c r="Z21" s="241"/>
      <c r="AA21" s="241"/>
    </row>
    <row r="22" spans="1:30" s="240" customFormat="1">
      <c r="A22" s="276"/>
      <c r="B22" s="276"/>
      <c r="C22" s="276"/>
      <c r="D22" s="276"/>
      <c r="E22" s="276"/>
      <c r="F22" s="276"/>
      <c r="G22" s="276"/>
      <c r="H22" s="276"/>
      <c r="I22" s="276"/>
      <c r="J22" s="276"/>
      <c r="K22" s="276"/>
      <c r="L22" s="276"/>
      <c r="M22" s="276"/>
      <c r="N22" s="185"/>
      <c r="O22" s="185"/>
      <c r="P22" s="185"/>
      <c r="Q22" s="185"/>
      <c r="R22" s="242"/>
      <c r="S22" s="241"/>
      <c r="T22" s="241"/>
      <c r="U22" s="241"/>
      <c r="V22" s="241"/>
      <c r="W22" s="241"/>
      <c r="X22" s="241"/>
      <c r="Y22" s="241"/>
      <c r="Z22" s="241"/>
      <c r="AA22" s="241"/>
    </row>
    <row r="23" spans="1:30" s="240" customFormat="1">
      <c r="A23" s="276"/>
      <c r="B23" s="276"/>
      <c r="C23" s="276"/>
      <c r="D23" s="276"/>
      <c r="E23" s="276"/>
      <c r="F23" s="276"/>
      <c r="G23" s="276"/>
      <c r="H23" s="276"/>
      <c r="I23" s="276"/>
      <c r="J23" s="276"/>
      <c r="K23" s="276"/>
      <c r="L23" s="276"/>
      <c r="M23" s="276"/>
      <c r="N23" s="185"/>
      <c r="O23" s="185"/>
      <c r="P23" s="185"/>
      <c r="Q23" s="185"/>
      <c r="R23" s="242"/>
      <c r="S23" s="241"/>
      <c r="T23" s="241"/>
      <c r="U23" s="241"/>
      <c r="V23" s="241"/>
      <c r="W23" s="241"/>
      <c r="X23" s="241"/>
      <c r="Y23" s="241"/>
      <c r="Z23" s="241"/>
      <c r="AA23" s="241"/>
    </row>
    <row r="24" spans="1:30" s="240" customFormat="1">
      <c r="A24" s="276"/>
      <c r="B24" s="276"/>
      <c r="C24" s="276"/>
      <c r="D24" s="276"/>
      <c r="E24" s="276"/>
      <c r="F24" s="276"/>
      <c r="G24" s="276"/>
      <c r="H24" s="276"/>
      <c r="I24" s="276"/>
      <c r="J24" s="276"/>
      <c r="K24" s="276"/>
      <c r="L24" s="276"/>
      <c r="M24" s="276"/>
      <c r="N24" s="185"/>
      <c r="O24" s="185"/>
      <c r="P24" s="185"/>
      <c r="Q24" s="185"/>
      <c r="R24" s="242"/>
      <c r="S24" s="241"/>
      <c r="T24" s="241"/>
      <c r="U24" s="241"/>
      <c r="V24" s="241"/>
      <c r="W24" s="241"/>
      <c r="X24" s="241"/>
      <c r="Y24" s="241"/>
      <c r="Z24" s="241"/>
      <c r="AA24" s="241"/>
    </row>
    <row r="25" spans="1:30" s="240" customFormat="1">
      <c r="A25" s="276"/>
      <c r="B25" s="276"/>
      <c r="C25" s="276"/>
      <c r="D25" s="276"/>
      <c r="E25" s="276"/>
      <c r="F25" s="276"/>
      <c r="G25" s="276"/>
      <c r="H25" s="276"/>
      <c r="I25" s="276"/>
      <c r="J25" s="276"/>
      <c r="K25" s="276"/>
      <c r="L25" s="276"/>
      <c r="M25" s="276"/>
      <c r="N25" s="185"/>
      <c r="O25" s="185"/>
      <c r="P25" s="185"/>
      <c r="Q25" s="185"/>
      <c r="R25" s="242"/>
      <c r="S25" s="241"/>
      <c r="T25" s="241"/>
      <c r="U25" s="241"/>
      <c r="V25" s="241"/>
      <c r="W25" s="241"/>
      <c r="X25" s="241"/>
      <c r="Y25" s="241"/>
      <c r="Z25" s="241"/>
      <c r="AA25" s="241"/>
    </row>
    <row r="26" spans="1:30" s="190" customFormat="1">
      <c r="A26" s="276"/>
      <c r="B26" s="276"/>
      <c r="C26" s="276"/>
      <c r="D26" s="276"/>
      <c r="E26" s="276"/>
      <c r="F26" s="276"/>
      <c r="G26" s="276"/>
      <c r="H26" s="276"/>
      <c r="I26" s="276"/>
      <c r="J26" s="276"/>
      <c r="K26" s="276"/>
      <c r="L26" s="276"/>
      <c r="M26" s="276"/>
      <c r="N26" s="185"/>
      <c r="O26" s="185"/>
      <c r="P26" s="185"/>
      <c r="Q26" s="185"/>
      <c r="R26" s="189"/>
      <c r="S26" s="188"/>
      <c r="T26" s="188"/>
      <c r="U26" s="188"/>
      <c r="V26" s="188"/>
      <c r="W26" s="188"/>
      <c r="X26" s="188"/>
      <c r="Y26" s="188"/>
      <c r="Z26" s="188"/>
      <c r="AA26" s="188"/>
      <c r="AB26" s="191"/>
      <c r="AC26" s="191"/>
      <c r="AD26" s="191"/>
    </row>
    <row r="27" spans="1:30" s="190" customFormat="1">
      <c r="A27" s="276"/>
      <c r="B27" s="276"/>
      <c r="C27" s="276"/>
      <c r="D27" s="276"/>
      <c r="E27" s="276"/>
      <c r="F27" s="276"/>
      <c r="G27" s="276"/>
      <c r="H27" s="276"/>
      <c r="I27" s="276"/>
      <c r="J27" s="276"/>
      <c r="K27" s="276"/>
      <c r="L27" s="276"/>
      <c r="M27" s="276"/>
      <c r="N27" s="185"/>
      <c r="O27" s="185"/>
      <c r="P27" s="185"/>
      <c r="Q27" s="185"/>
      <c r="R27" s="189"/>
      <c r="S27" s="188"/>
      <c r="T27" s="188"/>
      <c r="U27" s="188"/>
      <c r="V27" s="188"/>
      <c r="W27" s="188"/>
      <c r="X27" s="188"/>
      <c r="Y27" s="188"/>
      <c r="Z27" s="188"/>
      <c r="AA27" s="188"/>
      <c r="AB27" s="191"/>
      <c r="AC27" s="191"/>
      <c r="AD27" s="191"/>
    </row>
    <row r="28" spans="1:30" s="190" customFormat="1">
      <c r="A28" s="276"/>
      <c r="B28" s="276"/>
      <c r="C28" s="276"/>
      <c r="D28" s="276"/>
      <c r="E28" s="276"/>
      <c r="F28" s="276"/>
      <c r="G28" s="276"/>
      <c r="H28" s="276"/>
      <c r="I28" s="276"/>
      <c r="J28" s="276"/>
      <c r="K28" s="276"/>
      <c r="L28" s="276"/>
      <c r="M28" s="276"/>
      <c r="N28" s="185"/>
      <c r="O28" s="185"/>
      <c r="P28" s="185"/>
      <c r="Q28" s="185"/>
      <c r="R28" s="189"/>
      <c r="S28" s="188"/>
      <c r="T28" s="188"/>
      <c r="U28" s="188"/>
      <c r="V28" s="188"/>
      <c r="W28" s="188"/>
      <c r="X28" s="188"/>
      <c r="Y28" s="188"/>
      <c r="Z28" s="188"/>
      <c r="AA28" s="188"/>
      <c r="AB28" s="191"/>
      <c r="AC28" s="191"/>
      <c r="AD28" s="191"/>
    </row>
    <row r="29" spans="1:30" s="190" customFormat="1">
      <c r="A29" s="276"/>
      <c r="B29" s="276"/>
      <c r="C29" s="276"/>
      <c r="D29" s="276"/>
      <c r="E29" s="276"/>
      <c r="F29" s="276"/>
      <c r="G29" s="276"/>
      <c r="H29" s="276"/>
      <c r="I29" s="276"/>
      <c r="J29" s="276"/>
      <c r="K29" s="276"/>
      <c r="L29" s="276"/>
      <c r="M29" s="276"/>
      <c r="N29" s="185"/>
      <c r="O29" s="185"/>
      <c r="P29" s="185"/>
      <c r="Q29" s="185"/>
      <c r="R29" s="189"/>
      <c r="S29" s="188"/>
      <c r="T29" s="188"/>
      <c r="U29" s="188"/>
      <c r="V29" s="188"/>
      <c r="W29" s="188"/>
      <c r="X29" s="188"/>
      <c r="Y29" s="188"/>
      <c r="Z29" s="188"/>
      <c r="AA29" s="188"/>
      <c r="AB29" s="191"/>
      <c r="AC29" s="191"/>
      <c r="AD29" s="191"/>
    </row>
    <row r="30" spans="1:30" s="190" customFormat="1">
      <c r="A30" s="276"/>
      <c r="B30" s="276"/>
      <c r="C30" s="276"/>
      <c r="D30" s="276"/>
      <c r="E30" s="276"/>
      <c r="F30" s="276"/>
      <c r="G30" s="276"/>
      <c r="H30" s="276"/>
      <c r="I30" s="276"/>
      <c r="J30" s="276"/>
      <c r="K30" s="276"/>
      <c r="L30" s="276"/>
      <c r="M30" s="276"/>
      <c r="N30" s="185"/>
      <c r="O30" s="185"/>
      <c r="P30" s="185"/>
      <c r="Q30" s="185"/>
      <c r="R30" s="189"/>
      <c r="S30" s="188"/>
      <c r="T30" s="188"/>
      <c r="U30" s="188"/>
      <c r="V30" s="188"/>
      <c r="W30" s="188"/>
      <c r="X30" s="188"/>
      <c r="Y30" s="188"/>
      <c r="Z30" s="188"/>
      <c r="AA30" s="188"/>
      <c r="AB30" s="191"/>
      <c r="AC30" s="191"/>
      <c r="AD30" s="191"/>
    </row>
    <row r="31" spans="1:30" s="186" customFormat="1">
      <c r="A31" s="276"/>
      <c r="B31" s="276"/>
      <c r="C31" s="276"/>
      <c r="D31" s="276"/>
      <c r="E31" s="276"/>
      <c r="F31" s="276"/>
      <c r="G31" s="276"/>
      <c r="H31" s="276"/>
      <c r="I31" s="276"/>
      <c r="J31" s="276"/>
      <c r="K31" s="276"/>
      <c r="L31" s="276"/>
      <c r="M31" s="276"/>
      <c r="N31" s="185"/>
      <c r="O31" s="185"/>
      <c r="P31" s="185"/>
      <c r="Q31" s="185"/>
      <c r="R31" s="189"/>
      <c r="S31" s="188"/>
      <c r="T31" s="188"/>
      <c r="U31" s="188"/>
      <c r="V31" s="188"/>
      <c r="W31" s="188"/>
      <c r="X31" s="188"/>
      <c r="Y31" s="188"/>
      <c r="Z31" s="188"/>
      <c r="AA31" s="188"/>
      <c r="AB31" s="187"/>
      <c r="AC31" s="187"/>
      <c r="AD31" s="187"/>
    </row>
    <row r="32" spans="1:30" s="186" customFormat="1">
      <c r="A32" s="276"/>
      <c r="B32" s="276"/>
      <c r="C32" s="276"/>
      <c r="D32" s="276"/>
      <c r="E32" s="276"/>
      <c r="F32" s="276"/>
      <c r="G32" s="276"/>
      <c r="H32" s="276"/>
      <c r="I32" s="276"/>
      <c r="J32" s="276"/>
      <c r="K32" s="276"/>
      <c r="L32" s="276"/>
      <c r="M32" s="276"/>
      <c r="N32" s="185"/>
      <c r="O32" s="185"/>
      <c r="P32" s="185"/>
      <c r="Q32" s="185"/>
      <c r="R32" s="189"/>
      <c r="S32" s="188"/>
      <c r="T32" s="188"/>
      <c r="U32" s="188"/>
      <c r="V32" s="188"/>
      <c r="W32" s="188"/>
      <c r="X32" s="188"/>
      <c r="Y32" s="188"/>
      <c r="Z32" s="188"/>
      <c r="AA32" s="188"/>
      <c r="AB32" s="187"/>
      <c r="AC32" s="187"/>
      <c r="AD32" s="187"/>
    </row>
    <row r="33" spans="1:30" s="186" customFormat="1">
      <c r="A33" s="276"/>
      <c r="B33" s="276"/>
      <c r="C33" s="276"/>
      <c r="D33" s="276"/>
      <c r="E33" s="276"/>
      <c r="F33" s="276"/>
      <c r="G33" s="276"/>
      <c r="H33" s="276"/>
      <c r="I33" s="276"/>
      <c r="J33" s="276"/>
      <c r="K33" s="276"/>
      <c r="L33" s="276"/>
      <c r="M33" s="276"/>
      <c r="N33" s="185"/>
      <c r="O33" s="185"/>
      <c r="P33" s="185"/>
      <c r="Q33" s="185"/>
      <c r="R33" s="189"/>
      <c r="S33" s="188"/>
      <c r="T33" s="188"/>
      <c r="U33" s="188"/>
      <c r="V33" s="188"/>
      <c r="W33" s="188"/>
      <c r="X33" s="188"/>
      <c r="Y33" s="188"/>
      <c r="Z33" s="188"/>
      <c r="AA33" s="188"/>
      <c r="AB33" s="187"/>
      <c r="AC33" s="187"/>
      <c r="AD33" s="187"/>
    </row>
    <row r="34" spans="1:30" s="186" customFormat="1">
      <c r="A34" s="276"/>
      <c r="B34" s="276"/>
      <c r="C34" s="276"/>
      <c r="D34" s="276"/>
      <c r="E34" s="276"/>
      <c r="F34" s="276"/>
      <c r="G34" s="276"/>
      <c r="H34" s="276"/>
      <c r="I34" s="276"/>
      <c r="J34" s="276"/>
      <c r="K34" s="276"/>
      <c r="L34" s="276"/>
      <c r="M34" s="276"/>
      <c r="N34" s="185"/>
      <c r="O34" s="185"/>
      <c r="P34" s="185"/>
      <c r="Q34" s="185"/>
      <c r="R34" s="189"/>
      <c r="S34" s="188"/>
      <c r="T34" s="188"/>
      <c r="U34" s="188"/>
      <c r="V34" s="188"/>
      <c r="W34" s="188"/>
      <c r="X34" s="188"/>
      <c r="Y34" s="188"/>
      <c r="Z34" s="188"/>
      <c r="AA34" s="188"/>
      <c r="AB34" s="187"/>
      <c r="AC34" s="187"/>
      <c r="AD34" s="187"/>
    </row>
    <row r="35" spans="1:30" s="186" customFormat="1">
      <c r="A35" s="276"/>
      <c r="B35" s="276"/>
      <c r="C35" s="276"/>
      <c r="D35" s="276"/>
      <c r="E35" s="276"/>
      <c r="F35" s="276"/>
      <c r="G35" s="276"/>
      <c r="H35" s="276"/>
      <c r="I35" s="276"/>
      <c r="J35" s="276"/>
      <c r="K35" s="276"/>
      <c r="L35" s="276"/>
      <c r="M35" s="276"/>
      <c r="N35" s="185"/>
      <c r="O35" s="185"/>
      <c r="P35" s="185"/>
      <c r="Q35" s="185"/>
      <c r="R35" s="189"/>
      <c r="S35" s="188"/>
      <c r="T35" s="188"/>
      <c r="U35" s="188"/>
      <c r="V35" s="188"/>
      <c r="W35" s="188"/>
      <c r="X35" s="188"/>
      <c r="Y35" s="188"/>
      <c r="Z35" s="188"/>
      <c r="AA35" s="188"/>
      <c r="AB35" s="187"/>
      <c r="AC35" s="187"/>
      <c r="AD35" s="187"/>
    </row>
    <row r="36" spans="1:30" s="186" customFormat="1">
      <c r="A36" s="276"/>
      <c r="B36" s="276"/>
      <c r="C36" s="276"/>
      <c r="D36" s="276"/>
      <c r="E36" s="276"/>
      <c r="F36" s="276"/>
      <c r="G36" s="276"/>
      <c r="H36" s="276"/>
      <c r="I36" s="276"/>
      <c r="J36" s="276"/>
      <c r="K36" s="276"/>
      <c r="L36" s="276"/>
      <c r="M36" s="276"/>
      <c r="N36" s="185"/>
      <c r="O36" s="185"/>
      <c r="P36" s="185"/>
      <c r="Q36" s="185"/>
      <c r="R36" s="189"/>
      <c r="S36" s="188"/>
      <c r="T36" s="188"/>
      <c r="U36" s="188"/>
      <c r="V36" s="188"/>
      <c r="W36" s="188"/>
      <c r="X36" s="188"/>
      <c r="Y36" s="188"/>
      <c r="Z36" s="188"/>
      <c r="AA36" s="188"/>
      <c r="AB36" s="187"/>
      <c r="AC36" s="187"/>
      <c r="AD36" s="187"/>
    </row>
    <row r="37" spans="1:30" s="186" customFormat="1">
      <c r="A37" s="276"/>
      <c r="B37" s="276"/>
      <c r="C37" s="276"/>
      <c r="D37" s="276"/>
      <c r="E37" s="276"/>
      <c r="F37" s="276"/>
      <c r="G37" s="276"/>
      <c r="H37" s="276"/>
      <c r="I37" s="276"/>
      <c r="J37" s="276"/>
      <c r="K37" s="276"/>
      <c r="L37" s="276"/>
      <c r="M37" s="276"/>
      <c r="N37" s="185"/>
      <c r="O37" s="185"/>
      <c r="P37" s="185"/>
      <c r="Q37" s="185"/>
      <c r="R37" s="189"/>
      <c r="S37" s="188"/>
      <c r="T37" s="188"/>
      <c r="U37" s="188"/>
      <c r="V37" s="188"/>
      <c r="W37" s="188"/>
      <c r="X37" s="188"/>
      <c r="Y37" s="188"/>
      <c r="Z37" s="188"/>
      <c r="AA37" s="188"/>
      <c r="AB37" s="187"/>
      <c r="AC37" s="187"/>
      <c r="AD37" s="187"/>
    </row>
    <row r="38" spans="1:30" s="186" customFormat="1">
      <c r="A38" s="276"/>
      <c r="B38" s="276"/>
      <c r="C38" s="276"/>
      <c r="D38" s="276"/>
      <c r="E38" s="276"/>
      <c r="F38" s="276"/>
      <c r="G38" s="276"/>
      <c r="H38" s="276"/>
      <c r="I38" s="276"/>
      <c r="J38" s="276"/>
      <c r="K38" s="276"/>
      <c r="L38" s="276"/>
      <c r="M38" s="276"/>
      <c r="N38" s="185"/>
      <c r="O38" s="185"/>
      <c r="P38" s="185"/>
      <c r="Q38" s="185"/>
      <c r="R38" s="189"/>
      <c r="S38" s="188"/>
      <c r="T38" s="188"/>
      <c r="U38" s="188"/>
      <c r="V38" s="188"/>
      <c r="W38" s="188"/>
      <c r="X38" s="188"/>
      <c r="Y38" s="188"/>
      <c r="Z38" s="188"/>
      <c r="AA38" s="188"/>
      <c r="AB38" s="187"/>
      <c r="AC38" s="187"/>
      <c r="AD38" s="187"/>
    </row>
    <row r="39" spans="1:30" s="186" customFormat="1">
      <c r="A39" s="276"/>
      <c r="B39" s="276"/>
      <c r="C39" s="276"/>
      <c r="D39" s="276"/>
      <c r="E39" s="276"/>
      <c r="F39" s="276"/>
      <c r="G39" s="276"/>
      <c r="H39" s="276"/>
      <c r="I39" s="276"/>
      <c r="J39" s="276"/>
      <c r="K39" s="276"/>
      <c r="L39" s="276"/>
      <c r="M39" s="276"/>
      <c r="N39" s="185"/>
      <c r="O39" s="185"/>
      <c r="P39" s="185"/>
      <c r="Q39" s="185"/>
      <c r="R39" s="189"/>
      <c r="S39" s="188"/>
      <c r="T39" s="188"/>
      <c r="U39" s="188"/>
      <c r="V39" s="188"/>
      <c r="W39" s="188"/>
      <c r="X39" s="188"/>
      <c r="Y39" s="188"/>
      <c r="Z39" s="188"/>
      <c r="AA39" s="188"/>
      <c r="AB39" s="187"/>
      <c r="AC39" s="187"/>
      <c r="AD39" s="187"/>
    </row>
    <row r="40" spans="1:30" s="186" customFormat="1">
      <c r="A40" s="276"/>
      <c r="B40" s="276"/>
      <c r="C40" s="276"/>
      <c r="D40" s="276"/>
      <c r="E40" s="276"/>
      <c r="F40" s="276"/>
      <c r="G40" s="276"/>
      <c r="H40" s="276"/>
      <c r="I40" s="276"/>
      <c r="J40" s="276"/>
      <c r="K40" s="276"/>
      <c r="L40" s="276"/>
      <c r="M40" s="276"/>
      <c r="N40" s="185"/>
      <c r="O40" s="185"/>
      <c r="P40" s="185"/>
      <c r="Q40" s="185"/>
      <c r="R40" s="189"/>
      <c r="S40" s="188"/>
      <c r="T40" s="188"/>
      <c r="U40" s="188"/>
      <c r="V40" s="188"/>
      <c r="W40" s="188"/>
      <c r="X40" s="188"/>
      <c r="Y40" s="188"/>
      <c r="Z40" s="188"/>
      <c r="AA40" s="188"/>
      <c r="AB40" s="187"/>
      <c r="AC40" s="187"/>
      <c r="AD40" s="187"/>
    </row>
    <row r="41" spans="1:30" s="186" customFormat="1">
      <c r="A41" s="276"/>
      <c r="B41" s="276"/>
      <c r="C41" s="276"/>
      <c r="D41" s="276"/>
      <c r="E41" s="276"/>
      <c r="F41" s="276"/>
      <c r="G41" s="276"/>
      <c r="H41" s="276"/>
      <c r="I41" s="276"/>
      <c r="J41" s="276"/>
      <c r="K41" s="276"/>
      <c r="L41" s="276"/>
      <c r="M41" s="276"/>
      <c r="N41" s="185"/>
      <c r="O41" s="185"/>
      <c r="P41" s="185"/>
      <c r="Q41" s="185"/>
      <c r="R41" s="189"/>
      <c r="S41" s="188"/>
      <c r="T41" s="188"/>
      <c r="U41" s="188"/>
      <c r="V41" s="188"/>
      <c r="W41" s="188"/>
      <c r="X41" s="188"/>
      <c r="Y41" s="188"/>
      <c r="Z41" s="188"/>
      <c r="AA41" s="188"/>
      <c r="AB41" s="187"/>
      <c r="AC41" s="187"/>
      <c r="AD41" s="187"/>
    </row>
    <row r="42" spans="1:30" s="186" customFormat="1">
      <c r="A42" s="276"/>
      <c r="B42" s="276"/>
      <c r="C42" s="276"/>
      <c r="D42" s="276"/>
      <c r="E42" s="276"/>
      <c r="F42" s="276"/>
      <c r="G42" s="276"/>
      <c r="H42" s="276"/>
      <c r="I42" s="276"/>
      <c r="J42" s="276"/>
      <c r="K42" s="276"/>
      <c r="L42" s="276"/>
      <c r="M42" s="276"/>
      <c r="N42" s="185"/>
      <c r="O42" s="185"/>
      <c r="P42" s="185"/>
      <c r="Q42" s="185"/>
      <c r="R42" s="189"/>
      <c r="S42" s="188"/>
      <c r="T42" s="188"/>
      <c r="U42" s="188"/>
      <c r="V42" s="188"/>
      <c r="W42" s="188"/>
      <c r="X42" s="188"/>
      <c r="Y42" s="188"/>
      <c r="Z42" s="188"/>
      <c r="AA42" s="188"/>
      <c r="AB42" s="187"/>
      <c r="AC42" s="187"/>
      <c r="AD42" s="187"/>
    </row>
    <row r="43" spans="1:30" s="186" customFormat="1">
      <c r="A43" s="276"/>
      <c r="B43" s="276"/>
      <c r="C43" s="276"/>
      <c r="D43" s="276"/>
      <c r="E43" s="276"/>
      <c r="F43" s="276"/>
      <c r="G43" s="276"/>
      <c r="H43" s="276"/>
      <c r="I43" s="276"/>
      <c r="J43" s="276"/>
      <c r="K43" s="276"/>
      <c r="L43" s="276"/>
      <c r="M43" s="276"/>
      <c r="N43" s="185"/>
      <c r="O43" s="185"/>
      <c r="P43" s="185"/>
      <c r="Q43" s="185"/>
      <c r="R43" s="189"/>
      <c r="S43" s="188"/>
      <c r="T43" s="188"/>
      <c r="U43" s="188"/>
      <c r="V43" s="188"/>
      <c r="W43" s="188"/>
      <c r="X43" s="188"/>
      <c r="Y43" s="188"/>
      <c r="Z43" s="188"/>
      <c r="AA43" s="188"/>
      <c r="AB43" s="187"/>
      <c r="AC43" s="187"/>
      <c r="AD43" s="187"/>
    </row>
    <row r="44" spans="1:30" s="186" customFormat="1">
      <c r="A44" s="276"/>
      <c r="B44" s="276"/>
      <c r="C44" s="276"/>
      <c r="D44" s="276"/>
      <c r="E44" s="276"/>
      <c r="F44" s="276"/>
      <c r="G44" s="276"/>
      <c r="H44" s="276"/>
      <c r="I44" s="276"/>
      <c r="J44" s="276"/>
      <c r="K44" s="276"/>
      <c r="L44" s="276"/>
      <c r="M44" s="276"/>
      <c r="N44" s="185"/>
      <c r="O44" s="185"/>
      <c r="P44" s="185"/>
      <c r="Q44" s="185"/>
      <c r="R44" s="189"/>
      <c r="S44" s="188"/>
      <c r="T44" s="188"/>
      <c r="U44" s="188"/>
      <c r="V44" s="188"/>
      <c r="W44" s="188"/>
      <c r="X44" s="188"/>
      <c r="Y44" s="188"/>
      <c r="Z44" s="188"/>
      <c r="AA44" s="188"/>
      <c r="AB44" s="187"/>
      <c r="AC44" s="187"/>
      <c r="AD44" s="187"/>
    </row>
    <row r="45" spans="1:30" s="186" customFormat="1">
      <c r="A45" s="276"/>
      <c r="B45" s="276"/>
      <c r="C45" s="276"/>
      <c r="D45" s="276"/>
      <c r="E45" s="276"/>
      <c r="F45" s="276"/>
      <c r="G45" s="276"/>
      <c r="H45" s="276"/>
      <c r="I45" s="276"/>
      <c r="J45" s="276"/>
      <c r="K45" s="276"/>
      <c r="L45" s="276"/>
      <c r="M45" s="276"/>
      <c r="N45" s="185"/>
      <c r="O45" s="185"/>
      <c r="P45" s="185"/>
      <c r="Q45" s="185"/>
      <c r="R45" s="189"/>
      <c r="S45" s="188"/>
      <c r="T45" s="188"/>
      <c r="U45" s="188"/>
      <c r="V45" s="188"/>
      <c r="W45" s="188"/>
      <c r="X45" s="188"/>
      <c r="Y45" s="188"/>
      <c r="Z45" s="188"/>
      <c r="AA45" s="188"/>
      <c r="AB45" s="187"/>
      <c r="AC45" s="187"/>
      <c r="AD45" s="187"/>
    </row>
    <row r="46" spans="1:30" s="186" customFormat="1">
      <c r="A46" s="276"/>
      <c r="B46" s="276"/>
      <c r="C46" s="276"/>
      <c r="D46" s="276"/>
      <c r="E46" s="276"/>
      <c r="F46" s="276"/>
      <c r="G46" s="276"/>
      <c r="H46" s="276"/>
      <c r="I46" s="276"/>
      <c r="J46" s="276"/>
      <c r="K46" s="276"/>
      <c r="L46" s="276"/>
      <c r="M46" s="276"/>
      <c r="N46" s="185"/>
      <c r="O46" s="185"/>
      <c r="P46" s="185"/>
      <c r="Q46" s="185"/>
      <c r="R46" s="189"/>
      <c r="S46" s="188"/>
      <c r="T46" s="188"/>
      <c r="U46" s="188"/>
      <c r="V46" s="188"/>
      <c r="W46" s="188"/>
      <c r="X46" s="188"/>
      <c r="Y46" s="188"/>
      <c r="Z46" s="188"/>
      <c r="AA46" s="188"/>
      <c r="AB46" s="187"/>
      <c r="AC46" s="187"/>
      <c r="AD46" s="187"/>
    </row>
    <row r="47" spans="1:30" s="186" customFormat="1">
      <c r="A47" s="276"/>
      <c r="B47" s="276"/>
      <c r="C47" s="276"/>
      <c r="D47" s="276"/>
      <c r="E47" s="276"/>
      <c r="F47" s="276"/>
      <c r="G47" s="276"/>
      <c r="H47" s="276"/>
      <c r="I47" s="276"/>
      <c r="J47" s="276"/>
      <c r="K47" s="276"/>
      <c r="L47" s="276"/>
      <c r="M47" s="276"/>
      <c r="N47" s="185"/>
      <c r="O47" s="185"/>
      <c r="P47" s="185"/>
      <c r="Q47" s="185"/>
      <c r="R47" s="189"/>
      <c r="S47" s="188"/>
      <c r="T47" s="188"/>
      <c r="U47" s="188"/>
      <c r="V47" s="188"/>
      <c r="W47" s="188"/>
      <c r="X47" s="188"/>
      <c r="Y47" s="188"/>
      <c r="Z47" s="188"/>
      <c r="AA47" s="188"/>
      <c r="AB47" s="187"/>
      <c r="AC47" s="187"/>
      <c r="AD47" s="187"/>
    </row>
    <row r="48" spans="1:30" s="186" customFormat="1">
      <c r="A48" s="276"/>
      <c r="B48" s="276"/>
      <c r="C48" s="276"/>
      <c r="D48" s="276"/>
      <c r="E48" s="276"/>
      <c r="F48" s="276"/>
      <c r="G48" s="276"/>
      <c r="H48" s="276"/>
      <c r="I48" s="276"/>
      <c r="J48" s="276"/>
      <c r="K48" s="276"/>
      <c r="L48" s="276"/>
      <c r="M48" s="276"/>
      <c r="N48" s="185"/>
      <c r="O48" s="185"/>
      <c r="P48" s="185"/>
      <c r="Q48" s="185"/>
      <c r="R48" s="189"/>
      <c r="S48" s="188"/>
      <c r="T48" s="188"/>
      <c r="U48" s="188"/>
      <c r="V48" s="188"/>
      <c r="W48" s="188"/>
      <c r="X48" s="188"/>
      <c r="Y48" s="188"/>
      <c r="Z48" s="188"/>
      <c r="AA48" s="188"/>
      <c r="AB48" s="187"/>
      <c r="AC48" s="187"/>
      <c r="AD48" s="187"/>
    </row>
    <row r="49" spans="1:30" s="186" customFormat="1">
      <c r="A49" s="276"/>
      <c r="B49" s="276"/>
      <c r="C49" s="276"/>
      <c r="D49" s="276"/>
      <c r="E49" s="276"/>
      <c r="F49" s="276"/>
      <c r="G49" s="276"/>
      <c r="H49" s="276"/>
      <c r="I49" s="276"/>
      <c r="J49" s="276"/>
      <c r="K49" s="276"/>
      <c r="L49" s="276"/>
      <c r="M49" s="276"/>
      <c r="N49" s="185"/>
      <c r="O49" s="185"/>
      <c r="P49" s="185"/>
      <c r="Q49" s="185"/>
      <c r="R49" s="189"/>
      <c r="S49" s="188"/>
      <c r="T49" s="188"/>
      <c r="U49" s="188"/>
      <c r="V49" s="188"/>
      <c r="W49" s="188"/>
      <c r="X49" s="188"/>
      <c r="Y49" s="188"/>
      <c r="Z49" s="188"/>
      <c r="AA49" s="188"/>
      <c r="AB49" s="187"/>
      <c r="AC49" s="187"/>
      <c r="AD49" s="187"/>
    </row>
    <row r="50" spans="1:30" s="186" customFormat="1">
      <c r="A50" s="276"/>
      <c r="B50" s="276"/>
      <c r="C50" s="276"/>
      <c r="D50" s="276"/>
      <c r="E50" s="276"/>
      <c r="F50" s="276"/>
      <c r="G50" s="276"/>
      <c r="H50" s="276"/>
      <c r="I50" s="276"/>
      <c r="J50" s="276"/>
      <c r="K50" s="276"/>
      <c r="L50" s="276"/>
      <c r="M50" s="276"/>
      <c r="N50" s="185"/>
      <c r="O50" s="185"/>
      <c r="P50" s="185"/>
      <c r="Q50" s="185"/>
      <c r="R50" s="189"/>
      <c r="S50" s="188"/>
      <c r="T50" s="188"/>
      <c r="U50" s="188"/>
      <c r="V50" s="188"/>
      <c r="W50" s="188"/>
      <c r="X50" s="188"/>
      <c r="Y50" s="188"/>
      <c r="Z50" s="188"/>
      <c r="AA50" s="188"/>
      <c r="AB50" s="187"/>
      <c r="AC50" s="187"/>
      <c r="AD50" s="187"/>
    </row>
    <row r="51" spans="1:30" s="186" customFormat="1">
      <c r="A51" s="276"/>
      <c r="B51" s="276"/>
      <c r="C51" s="276"/>
      <c r="D51" s="276"/>
      <c r="E51" s="276"/>
      <c r="F51" s="276"/>
      <c r="G51" s="276"/>
      <c r="H51" s="276"/>
      <c r="I51" s="276"/>
      <c r="J51" s="276"/>
      <c r="K51" s="276"/>
      <c r="L51" s="276"/>
      <c r="M51" s="276"/>
      <c r="N51" s="185"/>
      <c r="O51" s="185"/>
      <c r="P51" s="185"/>
      <c r="Q51" s="185"/>
      <c r="R51" s="189"/>
      <c r="S51" s="188"/>
      <c r="T51" s="188"/>
      <c r="U51" s="188"/>
      <c r="V51" s="188"/>
      <c r="W51" s="188"/>
      <c r="X51" s="188"/>
      <c r="Y51" s="188"/>
      <c r="Z51" s="188"/>
      <c r="AA51" s="188"/>
      <c r="AB51" s="187"/>
      <c r="AC51" s="187"/>
      <c r="AD51" s="187"/>
    </row>
    <row r="52" spans="1:30" s="186" customFormat="1">
      <c r="A52" s="276"/>
      <c r="B52" s="276"/>
      <c r="C52" s="276"/>
      <c r="D52" s="276"/>
      <c r="E52" s="276"/>
      <c r="F52" s="276"/>
      <c r="G52" s="276"/>
      <c r="H52" s="276"/>
      <c r="I52" s="276"/>
      <c r="J52" s="276"/>
      <c r="K52" s="276"/>
      <c r="L52" s="276"/>
      <c r="M52" s="276"/>
      <c r="N52" s="185"/>
      <c r="O52" s="185"/>
      <c r="P52" s="185"/>
      <c r="Q52" s="185"/>
      <c r="R52" s="189"/>
      <c r="S52" s="188"/>
      <c r="T52" s="188"/>
      <c r="U52" s="188"/>
      <c r="V52" s="188"/>
      <c r="W52" s="188"/>
      <c r="X52" s="188"/>
      <c r="Y52" s="188"/>
      <c r="Z52" s="188"/>
      <c r="AA52" s="188"/>
      <c r="AB52" s="187"/>
      <c r="AC52" s="187"/>
      <c r="AD52" s="187"/>
    </row>
    <row r="53" spans="1:30" s="186" customFormat="1">
      <c r="A53" s="276"/>
      <c r="B53" s="276"/>
      <c r="C53" s="276"/>
      <c r="D53" s="276"/>
      <c r="E53" s="276"/>
      <c r="F53" s="276"/>
      <c r="G53" s="276"/>
      <c r="H53" s="276"/>
      <c r="I53" s="276"/>
      <c r="J53" s="276"/>
      <c r="K53" s="276"/>
      <c r="L53" s="276"/>
      <c r="M53" s="276"/>
      <c r="N53" s="185"/>
      <c r="O53" s="185"/>
      <c r="P53" s="185"/>
      <c r="Q53" s="185"/>
      <c r="R53" s="189"/>
      <c r="S53" s="188"/>
      <c r="T53" s="188"/>
      <c r="U53" s="188"/>
      <c r="V53" s="188"/>
      <c r="W53" s="188"/>
      <c r="X53" s="188"/>
      <c r="Y53" s="188"/>
      <c r="Z53" s="188"/>
      <c r="AA53" s="188"/>
      <c r="AB53" s="187"/>
      <c r="AC53" s="187"/>
      <c r="AD53" s="187"/>
    </row>
    <row r="54" spans="1:30" s="186" customFormat="1">
      <c r="A54" s="276"/>
      <c r="B54" s="276"/>
      <c r="C54" s="276"/>
      <c r="D54" s="276"/>
      <c r="E54" s="276"/>
      <c r="F54" s="276"/>
      <c r="G54" s="276"/>
      <c r="H54" s="276"/>
      <c r="I54" s="276"/>
      <c r="J54" s="276"/>
      <c r="K54" s="276"/>
      <c r="L54" s="276"/>
      <c r="M54" s="276"/>
      <c r="N54" s="185"/>
      <c r="O54" s="185"/>
      <c r="P54" s="185"/>
      <c r="Q54" s="185"/>
      <c r="R54" s="189"/>
      <c r="S54" s="188"/>
      <c r="T54" s="188"/>
      <c r="U54" s="188"/>
      <c r="V54" s="188"/>
      <c r="W54" s="188"/>
      <c r="X54" s="188"/>
      <c r="Y54" s="188"/>
      <c r="Z54" s="188"/>
      <c r="AA54" s="188"/>
      <c r="AB54" s="187"/>
      <c r="AC54" s="187"/>
      <c r="AD54" s="187"/>
    </row>
    <row r="55" spans="1:30" s="186" customFormat="1">
      <c r="A55" s="276"/>
      <c r="B55" s="276"/>
      <c r="C55" s="276"/>
      <c r="D55" s="276"/>
      <c r="E55" s="276"/>
      <c r="F55" s="276"/>
      <c r="G55" s="276"/>
      <c r="H55" s="276"/>
      <c r="I55" s="276"/>
      <c r="J55" s="276"/>
      <c r="K55" s="276"/>
      <c r="L55" s="276"/>
      <c r="M55" s="276"/>
      <c r="N55" s="185"/>
      <c r="O55" s="185"/>
      <c r="P55" s="185"/>
      <c r="Q55" s="185"/>
      <c r="R55" s="189"/>
      <c r="S55" s="188"/>
      <c r="T55" s="188"/>
      <c r="U55" s="188"/>
      <c r="V55" s="188"/>
      <c r="W55" s="188"/>
      <c r="X55" s="188"/>
      <c r="Y55" s="188"/>
      <c r="Z55" s="188"/>
      <c r="AA55" s="188"/>
      <c r="AB55" s="187"/>
      <c r="AC55" s="187"/>
      <c r="AD55" s="187"/>
    </row>
    <row r="56" spans="1:30" s="186" customFormat="1">
      <c r="A56" s="276"/>
      <c r="B56" s="276"/>
      <c r="C56" s="276"/>
      <c r="D56" s="276"/>
      <c r="E56" s="276"/>
      <c r="F56" s="276"/>
      <c r="G56" s="276"/>
      <c r="H56" s="276"/>
      <c r="I56" s="276"/>
      <c r="J56" s="276"/>
      <c r="K56" s="276"/>
      <c r="L56" s="276"/>
      <c r="M56" s="276"/>
      <c r="N56" s="185"/>
      <c r="O56" s="185"/>
      <c r="P56" s="185"/>
      <c r="Q56" s="185"/>
      <c r="R56" s="189"/>
      <c r="S56" s="188"/>
      <c r="T56" s="188"/>
      <c r="U56" s="188"/>
      <c r="V56" s="188"/>
      <c r="W56" s="188"/>
      <c r="X56" s="188"/>
      <c r="Y56" s="188"/>
      <c r="Z56" s="188"/>
      <c r="AA56" s="188"/>
      <c r="AB56" s="187"/>
      <c r="AC56" s="187"/>
      <c r="AD56" s="187"/>
    </row>
    <row r="57" spans="1:30" s="186" customFormat="1">
      <c r="A57" s="276"/>
      <c r="B57" s="276"/>
      <c r="C57" s="276"/>
      <c r="D57" s="276"/>
      <c r="E57" s="276"/>
      <c r="F57" s="276"/>
      <c r="G57" s="276"/>
      <c r="H57" s="276"/>
      <c r="I57" s="276"/>
      <c r="J57" s="276"/>
      <c r="K57" s="276"/>
      <c r="L57" s="276"/>
      <c r="M57" s="276"/>
      <c r="N57" s="185"/>
      <c r="O57" s="185"/>
      <c r="P57" s="185"/>
      <c r="Q57" s="185"/>
      <c r="R57" s="189"/>
      <c r="S57" s="188"/>
      <c r="T57" s="188"/>
      <c r="U57" s="188"/>
      <c r="V57" s="188"/>
      <c r="W57" s="188"/>
      <c r="X57" s="188"/>
      <c r="Y57" s="188"/>
      <c r="Z57" s="188"/>
      <c r="AA57" s="188"/>
      <c r="AB57" s="187"/>
      <c r="AC57" s="187"/>
      <c r="AD57" s="187"/>
    </row>
    <row r="58" spans="1:30" s="186" customFormat="1">
      <c r="A58" s="276"/>
      <c r="B58" s="276"/>
      <c r="C58" s="276"/>
      <c r="D58" s="276"/>
      <c r="E58" s="276"/>
      <c r="F58" s="276"/>
      <c r="G58" s="276"/>
      <c r="H58" s="276"/>
      <c r="I58" s="276"/>
      <c r="J58" s="276"/>
      <c r="K58" s="276"/>
      <c r="L58" s="276"/>
      <c r="M58" s="276"/>
      <c r="N58" s="185"/>
      <c r="O58" s="185"/>
      <c r="P58" s="185"/>
      <c r="Q58" s="185"/>
      <c r="R58" s="189"/>
      <c r="S58" s="188"/>
      <c r="T58" s="188"/>
      <c r="U58" s="188"/>
      <c r="V58" s="188"/>
      <c r="W58" s="188"/>
      <c r="X58" s="188"/>
      <c r="Y58" s="188"/>
      <c r="Z58" s="188"/>
      <c r="AA58" s="188"/>
      <c r="AB58" s="187"/>
      <c r="AC58" s="187"/>
      <c r="AD58" s="187"/>
    </row>
    <row r="59" spans="1:30" s="186" customFormat="1">
      <c r="A59" s="276"/>
      <c r="B59" s="276"/>
      <c r="C59" s="276"/>
      <c r="D59" s="276"/>
      <c r="E59" s="276"/>
      <c r="F59" s="276"/>
      <c r="G59" s="276"/>
      <c r="H59" s="276"/>
      <c r="I59" s="276"/>
      <c r="J59" s="276"/>
      <c r="K59" s="276"/>
      <c r="L59" s="276"/>
      <c r="M59" s="276"/>
      <c r="N59" s="185"/>
      <c r="O59" s="185"/>
      <c r="P59" s="185"/>
      <c r="Q59" s="185"/>
      <c r="R59" s="189"/>
      <c r="S59" s="188"/>
      <c r="T59" s="188"/>
      <c r="U59" s="188"/>
      <c r="V59" s="188"/>
      <c r="W59" s="188"/>
      <c r="X59" s="188"/>
      <c r="Y59" s="188"/>
      <c r="Z59" s="188"/>
      <c r="AA59" s="188"/>
      <c r="AB59" s="187"/>
      <c r="AC59" s="187"/>
      <c r="AD59" s="187"/>
    </row>
    <row r="60" spans="1:30" s="186" customFormat="1">
      <c r="A60" s="276"/>
      <c r="B60" s="276"/>
      <c r="C60" s="276"/>
      <c r="D60" s="276"/>
      <c r="E60" s="276"/>
      <c r="F60" s="276"/>
      <c r="G60" s="276"/>
      <c r="H60" s="276"/>
      <c r="I60" s="276"/>
      <c r="J60" s="276"/>
      <c r="K60" s="276"/>
      <c r="L60" s="276"/>
      <c r="M60" s="276"/>
      <c r="N60" s="185"/>
      <c r="O60" s="185"/>
      <c r="P60" s="185"/>
      <c r="Q60" s="185"/>
      <c r="R60" s="189"/>
      <c r="S60" s="188"/>
      <c r="T60" s="188"/>
      <c r="U60" s="188"/>
      <c r="V60" s="188"/>
      <c r="W60" s="188"/>
      <c r="X60" s="188"/>
      <c r="Y60" s="188"/>
      <c r="Z60" s="188"/>
      <c r="AA60" s="188"/>
      <c r="AB60" s="187"/>
      <c r="AC60" s="187"/>
      <c r="AD60" s="187"/>
    </row>
    <row r="61" spans="1:30" s="186" customFormat="1">
      <c r="A61" s="276"/>
      <c r="B61" s="276"/>
      <c r="C61" s="276"/>
      <c r="D61" s="276"/>
      <c r="E61" s="276"/>
      <c r="F61" s="276"/>
      <c r="G61" s="276"/>
      <c r="H61" s="276"/>
      <c r="I61" s="276"/>
      <c r="J61" s="276"/>
      <c r="K61" s="276"/>
      <c r="L61" s="276"/>
      <c r="M61" s="276"/>
      <c r="N61" s="185"/>
      <c r="O61" s="185"/>
      <c r="P61" s="185"/>
      <c r="Q61" s="185"/>
      <c r="R61" s="189"/>
      <c r="S61" s="188"/>
      <c r="T61" s="188"/>
      <c r="U61" s="188"/>
      <c r="V61" s="188"/>
      <c r="W61" s="188"/>
      <c r="X61" s="188"/>
      <c r="Y61" s="188"/>
      <c r="Z61" s="188"/>
      <c r="AA61" s="188"/>
      <c r="AB61" s="187"/>
      <c r="AC61" s="187"/>
      <c r="AD61" s="187"/>
    </row>
    <row r="62" spans="1:30" s="186" customFormat="1">
      <c r="A62" s="276"/>
      <c r="B62" s="276"/>
      <c r="C62" s="276"/>
      <c r="D62" s="276"/>
      <c r="E62" s="276"/>
      <c r="F62" s="276"/>
      <c r="G62" s="276"/>
      <c r="H62" s="276"/>
      <c r="I62" s="276"/>
      <c r="J62" s="276"/>
      <c r="K62" s="276"/>
      <c r="L62" s="276"/>
      <c r="M62" s="276"/>
      <c r="N62" s="185"/>
      <c r="O62" s="185"/>
      <c r="P62" s="185"/>
      <c r="Q62" s="185"/>
      <c r="R62" s="189"/>
      <c r="S62" s="188"/>
      <c r="T62" s="188"/>
      <c r="U62" s="188"/>
      <c r="V62" s="188"/>
      <c r="W62" s="188"/>
      <c r="X62" s="188"/>
      <c r="Y62" s="188"/>
      <c r="Z62" s="188"/>
      <c r="AA62" s="188"/>
      <c r="AB62" s="187"/>
      <c r="AC62" s="187"/>
      <c r="AD62" s="187"/>
    </row>
    <row r="63" spans="1:30" s="186" customFormat="1">
      <c r="A63" s="276"/>
      <c r="B63" s="276"/>
      <c r="C63" s="276"/>
      <c r="D63" s="276"/>
      <c r="E63" s="276"/>
      <c r="F63" s="276"/>
      <c r="G63" s="276"/>
      <c r="H63" s="276"/>
      <c r="I63" s="276"/>
      <c r="J63" s="276"/>
      <c r="K63" s="276"/>
      <c r="L63" s="276"/>
      <c r="M63" s="276"/>
      <c r="N63" s="185"/>
      <c r="O63" s="185"/>
      <c r="P63" s="185"/>
      <c r="Q63" s="185"/>
      <c r="R63" s="189"/>
      <c r="S63" s="188"/>
      <c r="T63" s="188"/>
      <c r="U63" s="188"/>
      <c r="V63" s="188"/>
      <c r="W63" s="188"/>
      <c r="X63" s="188"/>
      <c r="Y63" s="188"/>
      <c r="Z63" s="188"/>
      <c r="AA63" s="188"/>
      <c r="AB63" s="187"/>
      <c r="AC63" s="187"/>
      <c r="AD63" s="187"/>
    </row>
  </sheetData>
  <mergeCells count="7">
    <mergeCell ref="H19:I19"/>
    <mergeCell ref="A5:B5"/>
    <mergeCell ref="A6:A7"/>
    <mergeCell ref="I6:I7"/>
    <mergeCell ref="A17:C17"/>
    <mergeCell ref="G17:I17"/>
    <mergeCell ref="A18:C18"/>
  </mergeCells>
  <printOptions horizontalCentered="1"/>
  <pageMargins left="0.25" right="0.38" top="0.24" bottom="0.5" header="0" footer="0.25"/>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83"/>
  <sheetViews>
    <sheetView showGridLines="0" rightToLeft="1" view="pageBreakPreview" zoomScale="115" zoomScaleNormal="100" zoomScaleSheetLayoutView="115" workbookViewId="0">
      <selection activeCell="L4" sqref="L4"/>
    </sheetView>
  </sheetViews>
  <sheetFormatPr defaultColWidth="9.140625" defaultRowHeight="22.5"/>
  <cols>
    <col min="1" max="1" width="24.85546875" style="276" customWidth="1"/>
    <col min="2" max="2" width="12.85546875" style="276" customWidth="1"/>
    <col min="3" max="3" width="11.140625" style="277" customWidth="1"/>
    <col min="4" max="4" width="10.42578125" style="276" bestFit="1" customWidth="1"/>
    <col min="5" max="5" width="16.5703125" style="276" customWidth="1"/>
    <col min="6" max="6" width="14.5703125" style="276" customWidth="1"/>
    <col min="7" max="7" width="10" style="276" customWidth="1"/>
    <col min="8" max="8" width="10.85546875" style="276" customWidth="1"/>
    <col min="9" max="9" width="12.28515625" style="276" customWidth="1"/>
    <col min="10" max="10" width="9.7109375" style="276" customWidth="1"/>
    <col min="11" max="11" width="26" style="276" customWidth="1"/>
    <col min="12" max="12" width="23.42578125" style="276" bestFit="1" customWidth="1"/>
    <col min="13" max="13" width="22.42578125" style="276" bestFit="1" customWidth="1"/>
    <col min="14" max="16" width="9.140625" style="185"/>
    <col min="17" max="17" width="9.140625" style="184"/>
    <col min="18" max="27" width="9.140625" style="183"/>
    <col min="28" max="32" width="9.140625" style="182"/>
    <col min="33" max="16384" width="9.140625" style="181"/>
  </cols>
  <sheetData>
    <row r="1" spans="1:32" ht="66.75" customHeight="1">
      <c r="C1" s="275"/>
    </row>
    <row r="2" spans="1:32" s="231" customFormat="1" ht="18.75" customHeight="1">
      <c r="A2" s="933" t="s">
        <v>414</v>
      </c>
      <c r="B2" s="933"/>
      <c r="C2" s="933"/>
      <c r="D2" s="933"/>
      <c r="E2" s="933"/>
      <c r="F2" s="933"/>
      <c r="G2" s="933"/>
      <c r="H2" s="933"/>
      <c r="I2" s="933"/>
      <c r="J2" s="933"/>
      <c r="K2" s="933"/>
      <c r="L2" s="276"/>
      <c r="M2" s="619"/>
      <c r="N2" s="229"/>
      <c r="O2" s="229"/>
      <c r="P2" s="229"/>
      <c r="Q2" s="228"/>
      <c r="R2" s="227"/>
      <c r="S2" s="227"/>
      <c r="T2" s="227"/>
      <c r="U2" s="227"/>
      <c r="V2" s="227"/>
      <c r="W2" s="227"/>
      <c r="X2" s="227"/>
      <c r="Y2" s="227"/>
      <c r="Z2" s="227"/>
      <c r="AA2" s="227"/>
    </row>
    <row r="3" spans="1:32" s="226" customFormat="1" ht="17.25" customHeight="1">
      <c r="A3" s="933" t="s">
        <v>413</v>
      </c>
      <c r="B3" s="933"/>
      <c r="C3" s="933"/>
      <c r="D3" s="933"/>
      <c r="E3" s="933"/>
      <c r="F3" s="933"/>
      <c r="G3" s="933"/>
      <c r="H3" s="933"/>
      <c r="I3" s="933"/>
      <c r="J3" s="933"/>
      <c r="K3" s="933"/>
      <c r="L3" s="276"/>
      <c r="M3" s="619"/>
      <c r="N3" s="229"/>
      <c r="O3" s="229"/>
      <c r="P3" s="229"/>
      <c r="Q3" s="228"/>
      <c r="R3" s="227"/>
      <c r="S3" s="227"/>
      <c r="T3" s="227"/>
      <c r="U3" s="227"/>
      <c r="V3" s="227"/>
      <c r="W3" s="227"/>
      <c r="X3" s="227"/>
      <c r="Y3" s="227"/>
      <c r="Z3" s="227"/>
      <c r="AA3" s="227"/>
    </row>
    <row r="4" spans="1:32" s="226" customFormat="1" ht="22.5" customHeight="1">
      <c r="A4" s="934" t="s">
        <v>726</v>
      </c>
      <c r="B4" s="934"/>
      <c r="C4" s="934"/>
      <c r="D4" s="934"/>
      <c r="E4" s="934"/>
      <c r="F4" s="934"/>
      <c r="G4" s="934"/>
      <c r="H4" s="934"/>
      <c r="I4" s="934"/>
      <c r="J4" s="934"/>
      <c r="K4" s="934"/>
      <c r="L4" s="616"/>
      <c r="M4" s="619"/>
      <c r="N4" s="229"/>
      <c r="O4" s="229"/>
      <c r="P4" s="229"/>
      <c r="Q4" s="228"/>
      <c r="R4" s="227"/>
      <c r="S4" s="227"/>
      <c r="T4" s="227"/>
      <c r="U4" s="227"/>
      <c r="V4" s="227"/>
      <c r="W4" s="227"/>
      <c r="X4" s="227"/>
      <c r="Y4" s="227"/>
      <c r="Z4" s="227"/>
      <c r="AA4" s="227"/>
    </row>
    <row r="5" spans="1:32" s="207" customFormat="1" ht="16.5" customHeight="1">
      <c r="A5" s="281" t="s">
        <v>412</v>
      </c>
      <c r="B5" s="388"/>
      <c r="C5" s="392"/>
      <c r="D5" s="276"/>
      <c r="E5" s="276"/>
      <c r="F5" s="276"/>
      <c r="G5" s="276"/>
      <c r="H5" s="276"/>
      <c r="I5" s="276"/>
      <c r="J5" s="276"/>
      <c r="K5" s="276"/>
      <c r="L5" s="276"/>
      <c r="M5" s="276"/>
      <c r="N5" s="185"/>
      <c r="O5" s="185"/>
      <c r="P5" s="185"/>
      <c r="Q5" s="189"/>
      <c r="R5" s="188"/>
      <c r="S5" s="188"/>
      <c r="T5" s="188"/>
      <c r="U5" s="188"/>
      <c r="V5" s="188"/>
      <c r="W5" s="188"/>
      <c r="X5" s="188"/>
      <c r="Y5" s="188"/>
      <c r="Z5" s="188"/>
      <c r="AA5" s="188"/>
      <c r="AB5" s="191"/>
      <c r="AC5" s="191"/>
      <c r="AD5" s="191"/>
      <c r="AE5" s="191"/>
      <c r="AF5" s="191"/>
    </row>
    <row r="6" spans="1:32" s="207" customFormat="1" ht="21" customHeight="1">
      <c r="A6" s="935" t="s">
        <v>335</v>
      </c>
      <c r="B6" s="938" t="s">
        <v>408</v>
      </c>
      <c r="C6" s="940" t="s">
        <v>385</v>
      </c>
      <c r="D6" s="940" t="s">
        <v>411</v>
      </c>
      <c r="E6" s="942" t="s">
        <v>410</v>
      </c>
      <c r="F6" s="943"/>
      <c r="G6" s="944" t="s">
        <v>383</v>
      </c>
      <c r="H6" s="940" t="s">
        <v>407</v>
      </c>
      <c r="I6" s="938" t="s">
        <v>381</v>
      </c>
      <c r="J6" s="938" t="s">
        <v>406</v>
      </c>
      <c r="K6" s="946" t="s">
        <v>75</v>
      </c>
      <c r="L6" s="276"/>
      <c r="M6" s="276"/>
      <c r="N6" s="185"/>
      <c r="O6" s="185"/>
      <c r="P6" s="185"/>
      <c r="Q6" s="189"/>
      <c r="R6" s="188"/>
      <c r="S6" s="188"/>
      <c r="T6" s="188"/>
      <c r="U6" s="188"/>
      <c r="V6" s="188"/>
      <c r="W6" s="188"/>
      <c r="X6" s="188"/>
      <c r="Y6" s="188"/>
      <c r="Z6" s="188"/>
      <c r="AA6" s="188"/>
      <c r="AB6" s="191"/>
      <c r="AC6" s="191"/>
      <c r="AD6" s="191"/>
      <c r="AE6" s="191"/>
      <c r="AF6" s="191"/>
    </row>
    <row r="7" spans="1:32" s="207" customFormat="1" ht="54" customHeight="1">
      <c r="A7" s="936"/>
      <c r="B7" s="939"/>
      <c r="C7" s="941"/>
      <c r="D7" s="941"/>
      <c r="E7" s="686" t="s">
        <v>405</v>
      </c>
      <c r="F7" s="687" t="s">
        <v>404</v>
      </c>
      <c r="G7" s="945"/>
      <c r="H7" s="941"/>
      <c r="I7" s="939"/>
      <c r="J7" s="939"/>
      <c r="K7" s="947"/>
      <c r="L7" s="276"/>
      <c r="M7" s="276"/>
      <c r="N7" s="185"/>
      <c r="O7" s="185"/>
      <c r="P7" s="185"/>
      <c r="Q7" s="189"/>
      <c r="R7" s="188"/>
      <c r="S7" s="188"/>
      <c r="T7" s="188"/>
      <c r="U7" s="188"/>
      <c r="V7" s="188"/>
      <c r="W7" s="188"/>
      <c r="X7" s="188"/>
      <c r="Y7" s="188"/>
      <c r="Z7" s="188"/>
      <c r="AA7" s="188"/>
      <c r="AB7" s="191"/>
      <c r="AC7" s="191"/>
      <c r="AD7" s="191"/>
      <c r="AE7" s="191"/>
      <c r="AF7" s="191"/>
    </row>
    <row r="8" spans="1:32" s="237" customFormat="1" ht="84" customHeight="1">
      <c r="A8" s="937"/>
      <c r="B8" s="688" t="s">
        <v>403</v>
      </c>
      <c r="C8" s="688" t="s">
        <v>378</v>
      </c>
      <c r="D8" s="688" t="s">
        <v>379</v>
      </c>
      <c r="E8" s="688" t="s">
        <v>402</v>
      </c>
      <c r="F8" s="688" t="s">
        <v>401</v>
      </c>
      <c r="G8" s="689" t="s">
        <v>376</v>
      </c>
      <c r="H8" s="688" t="s">
        <v>400</v>
      </c>
      <c r="I8" s="690" t="s">
        <v>374</v>
      </c>
      <c r="J8" s="690" t="s">
        <v>399</v>
      </c>
      <c r="K8" s="948"/>
      <c r="L8" s="616"/>
      <c r="M8" s="616"/>
      <c r="N8" s="145"/>
      <c r="O8" s="145"/>
      <c r="P8" s="145"/>
      <c r="Q8" s="206"/>
      <c r="R8" s="205"/>
      <c r="S8" s="205"/>
      <c r="T8" s="205"/>
      <c r="U8" s="205"/>
      <c r="V8" s="205"/>
      <c r="W8" s="205"/>
      <c r="X8" s="205"/>
      <c r="Y8" s="205"/>
      <c r="Z8" s="205"/>
      <c r="AA8" s="205"/>
      <c r="AB8" s="204"/>
      <c r="AC8" s="204"/>
      <c r="AD8" s="204"/>
      <c r="AE8" s="204"/>
      <c r="AF8" s="204"/>
    </row>
    <row r="9" spans="1:32" s="190" customFormat="1" ht="33.75" customHeight="1">
      <c r="A9" s="403" t="s">
        <v>324</v>
      </c>
      <c r="B9" s="404">
        <v>185401</v>
      </c>
      <c r="C9" s="404">
        <v>9259</v>
      </c>
      <c r="D9" s="404">
        <v>118</v>
      </c>
      <c r="E9" s="404">
        <v>14871</v>
      </c>
      <c r="F9" s="404">
        <v>16887</v>
      </c>
      <c r="G9" s="405">
        <v>2</v>
      </c>
      <c r="H9" s="405">
        <v>38.5</v>
      </c>
      <c r="I9" s="405">
        <v>0.20338983050847459</v>
      </c>
      <c r="J9" s="405">
        <v>1.0338983050847457</v>
      </c>
      <c r="K9" s="412" t="s">
        <v>323</v>
      </c>
      <c r="L9" s="361"/>
      <c r="M9" s="362"/>
      <c r="N9" s="185"/>
      <c r="O9" s="185"/>
      <c r="P9" s="185"/>
      <c r="Q9" s="189"/>
      <c r="R9" s="188"/>
      <c r="S9" s="188"/>
      <c r="T9" s="188"/>
      <c r="U9" s="188"/>
      <c r="V9" s="188"/>
      <c r="W9" s="188"/>
      <c r="X9" s="188"/>
      <c r="Y9" s="188"/>
      <c r="Z9" s="188"/>
      <c r="AA9" s="188"/>
      <c r="AB9" s="191"/>
      <c r="AC9" s="191"/>
      <c r="AD9" s="191"/>
      <c r="AE9" s="191"/>
      <c r="AF9" s="191"/>
    </row>
    <row r="10" spans="1:32" s="190" customFormat="1" ht="33.75" customHeight="1">
      <c r="A10" s="406" t="s">
        <v>315</v>
      </c>
      <c r="B10" s="407">
        <v>367925</v>
      </c>
      <c r="C10" s="407">
        <v>13612</v>
      </c>
      <c r="D10" s="407">
        <v>187</v>
      </c>
      <c r="E10" s="407">
        <v>28659</v>
      </c>
      <c r="F10" s="407">
        <v>28659</v>
      </c>
      <c r="G10" s="407">
        <v>2</v>
      </c>
      <c r="H10" s="407">
        <v>60</v>
      </c>
      <c r="I10" s="407">
        <v>0.26737967914438504</v>
      </c>
      <c r="J10" s="407">
        <v>1.1390374331550801</v>
      </c>
      <c r="K10" s="413" t="s">
        <v>314</v>
      </c>
      <c r="L10" s="394"/>
      <c r="M10" s="395"/>
      <c r="N10" s="185"/>
      <c r="O10" s="185"/>
      <c r="P10" s="185"/>
      <c r="Q10" s="189"/>
      <c r="R10" s="188"/>
      <c r="S10" s="188"/>
      <c r="T10" s="188"/>
      <c r="U10" s="188"/>
      <c r="V10" s="188"/>
      <c r="W10" s="188"/>
      <c r="X10" s="188"/>
      <c r="Y10" s="188"/>
      <c r="Z10" s="188"/>
      <c r="AA10" s="188"/>
      <c r="AB10" s="191"/>
      <c r="AC10" s="191"/>
      <c r="AD10" s="191"/>
      <c r="AE10" s="191"/>
      <c r="AF10" s="191"/>
    </row>
    <row r="11" spans="1:32" s="190" customFormat="1" ht="33.75" customHeight="1">
      <c r="A11" s="408" t="s">
        <v>354</v>
      </c>
      <c r="B11" s="404">
        <v>187065</v>
      </c>
      <c r="C11" s="404">
        <v>17218</v>
      </c>
      <c r="D11" s="404">
        <v>254</v>
      </c>
      <c r="E11" s="404">
        <v>36470</v>
      </c>
      <c r="F11" s="404">
        <v>29697</v>
      </c>
      <c r="G11" s="405">
        <v>2</v>
      </c>
      <c r="H11" s="405">
        <v>39.299999999999997</v>
      </c>
      <c r="I11" s="405">
        <v>0.42519685039370081</v>
      </c>
      <c r="J11" s="405">
        <v>0.60236220472440949</v>
      </c>
      <c r="K11" s="412" t="s">
        <v>353</v>
      </c>
      <c r="L11" s="361"/>
      <c r="M11" s="362"/>
      <c r="N11" s="185"/>
      <c r="O11" s="185"/>
      <c r="P11" s="185"/>
      <c r="Q11" s="189"/>
      <c r="R11" s="188"/>
      <c r="S11" s="188"/>
      <c r="T11" s="188"/>
      <c r="U11" s="188"/>
      <c r="V11" s="188"/>
      <c r="W11" s="188"/>
      <c r="X11" s="188"/>
      <c r="Y11" s="188"/>
      <c r="Z11" s="188"/>
      <c r="AA11" s="188"/>
      <c r="AB11" s="191"/>
      <c r="AC11" s="191"/>
      <c r="AD11" s="191"/>
      <c r="AE11" s="191"/>
      <c r="AF11" s="191"/>
    </row>
    <row r="12" spans="1:32" s="190" customFormat="1" ht="33.75" customHeight="1">
      <c r="A12" s="406" t="s">
        <v>328</v>
      </c>
      <c r="B12" s="407">
        <v>207813</v>
      </c>
      <c r="C12" s="407">
        <v>20592</v>
      </c>
      <c r="D12" s="407">
        <v>126</v>
      </c>
      <c r="E12" s="407">
        <v>39575</v>
      </c>
      <c r="F12" s="407">
        <v>39575</v>
      </c>
      <c r="G12" s="407">
        <v>2</v>
      </c>
      <c r="H12" s="407">
        <v>98.1</v>
      </c>
      <c r="I12" s="407" t="s">
        <v>766</v>
      </c>
      <c r="J12" s="407">
        <v>0.76984126984126988</v>
      </c>
      <c r="K12" s="413" t="s">
        <v>327</v>
      </c>
      <c r="L12" s="394"/>
      <c r="M12" s="395"/>
      <c r="N12" s="185"/>
      <c r="O12" s="185"/>
      <c r="P12" s="185"/>
      <c r="Q12" s="189"/>
      <c r="R12" s="188"/>
      <c r="S12" s="188"/>
      <c r="T12" s="188"/>
      <c r="U12" s="188"/>
      <c r="V12" s="188"/>
      <c r="W12" s="188"/>
      <c r="X12" s="188"/>
      <c r="Y12" s="188"/>
      <c r="Z12" s="188"/>
      <c r="AA12" s="188"/>
      <c r="AB12" s="191"/>
      <c r="AC12" s="191"/>
      <c r="AD12" s="191"/>
      <c r="AE12" s="191"/>
      <c r="AF12" s="191"/>
    </row>
    <row r="13" spans="1:32" s="190" customFormat="1" ht="33.75" customHeight="1">
      <c r="A13" s="408" t="s">
        <v>362</v>
      </c>
      <c r="B13" s="404">
        <v>71700</v>
      </c>
      <c r="C13" s="404">
        <v>8949</v>
      </c>
      <c r="D13" s="404">
        <v>153</v>
      </c>
      <c r="E13" s="404">
        <v>20239</v>
      </c>
      <c r="F13" s="404">
        <v>20239</v>
      </c>
      <c r="G13" s="405">
        <v>2</v>
      </c>
      <c r="H13" s="405">
        <v>64.599999999999994</v>
      </c>
      <c r="I13" s="405" t="s">
        <v>766</v>
      </c>
      <c r="J13" s="405">
        <v>0.39215686274509803</v>
      </c>
      <c r="K13" s="412" t="s">
        <v>361</v>
      </c>
      <c r="L13" s="361"/>
      <c r="M13" s="362"/>
      <c r="N13" s="185"/>
      <c r="O13" s="185"/>
      <c r="P13" s="185"/>
      <c r="Q13" s="189"/>
      <c r="R13" s="188"/>
      <c r="S13" s="188"/>
      <c r="T13" s="188"/>
      <c r="U13" s="188"/>
      <c r="V13" s="188"/>
      <c r="W13" s="188"/>
      <c r="X13" s="188"/>
      <c r="Y13" s="188"/>
      <c r="Z13" s="188"/>
      <c r="AA13" s="188"/>
      <c r="AB13" s="191"/>
      <c r="AC13" s="191"/>
      <c r="AD13" s="191"/>
      <c r="AE13" s="191"/>
      <c r="AF13" s="191"/>
    </row>
    <row r="14" spans="1:32" s="190" customFormat="1" ht="33.75" customHeight="1">
      <c r="A14" s="406" t="s">
        <v>360</v>
      </c>
      <c r="B14" s="407">
        <v>53787</v>
      </c>
      <c r="C14" s="407">
        <v>989</v>
      </c>
      <c r="D14" s="407">
        <v>10</v>
      </c>
      <c r="E14" s="407">
        <v>1044</v>
      </c>
      <c r="F14" s="407">
        <v>1044</v>
      </c>
      <c r="G14" s="407">
        <v>2</v>
      </c>
      <c r="H14" s="407">
        <v>36</v>
      </c>
      <c r="I14" s="407">
        <v>0.4</v>
      </c>
      <c r="J14" s="407">
        <v>3.8</v>
      </c>
      <c r="K14" s="413" t="s">
        <v>359</v>
      </c>
      <c r="L14" s="394"/>
      <c r="M14" s="395"/>
      <c r="N14" s="185"/>
      <c r="O14" s="185"/>
      <c r="P14" s="185"/>
      <c r="Q14" s="189"/>
      <c r="R14" s="188"/>
      <c r="S14" s="188"/>
      <c r="T14" s="188"/>
      <c r="U14" s="188"/>
      <c r="V14" s="188"/>
      <c r="W14" s="188"/>
      <c r="X14" s="188"/>
      <c r="Y14" s="188"/>
      <c r="Z14" s="188"/>
      <c r="AA14" s="188"/>
      <c r="AB14" s="191"/>
      <c r="AC14" s="191"/>
      <c r="AD14" s="191"/>
      <c r="AE14" s="191"/>
      <c r="AF14" s="191"/>
    </row>
    <row r="15" spans="1:32" s="190" customFormat="1" ht="33.75" customHeight="1">
      <c r="A15" s="408" t="s">
        <v>317</v>
      </c>
      <c r="B15" s="404">
        <v>141860</v>
      </c>
      <c r="C15" s="404">
        <v>3986</v>
      </c>
      <c r="D15" s="404">
        <v>100</v>
      </c>
      <c r="E15" s="404">
        <v>7729</v>
      </c>
      <c r="F15" s="404">
        <v>9218</v>
      </c>
      <c r="G15" s="405">
        <v>2</v>
      </c>
      <c r="H15" s="405">
        <v>33.1</v>
      </c>
      <c r="I15" s="405">
        <v>7.0000000000000007E-2</v>
      </c>
      <c r="J15" s="405">
        <v>0.66</v>
      </c>
      <c r="K15" s="412" t="s">
        <v>316</v>
      </c>
      <c r="L15" s="361"/>
      <c r="M15" s="362"/>
      <c r="N15" s="185"/>
      <c r="O15" s="185"/>
      <c r="P15" s="185"/>
      <c r="Q15" s="189"/>
      <c r="R15" s="188"/>
      <c r="S15" s="188"/>
      <c r="T15" s="188"/>
      <c r="U15" s="188"/>
      <c r="V15" s="188"/>
      <c r="W15" s="188"/>
      <c r="X15" s="188"/>
      <c r="Y15" s="188"/>
      <c r="Z15" s="188"/>
      <c r="AA15" s="188"/>
      <c r="AB15" s="191"/>
      <c r="AC15" s="191"/>
      <c r="AD15" s="191"/>
      <c r="AE15" s="191"/>
      <c r="AF15" s="191"/>
    </row>
    <row r="16" spans="1:32" s="190" customFormat="1" ht="33.75" customHeight="1">
      <c r="A16" s="406" t="s">
        <v>348</v>
      </c>
      <c r="B16" s="407">
        <v>11937</v>
      </c>
      <c r="C16" s="407">
        <v>1331</v>
      </c>
      <c r="D16" s="407">
        <v>30</v>
      </c>
      <c r="E16" s="407">
        <v>1897</v>
      </c>
      <c r="F16" s="407">
        <v>1897</v>
      </c>
      <c r="G16" s="407">
        <v>4</v>
      </c>
      <c r="H16" s="407">
        <v>39</v>
      </c>
      <c r="I16" s="407">
        <v>0.26666666666666666</v>
      </c>
      <c r="J16" s="407">
        <v>1.1666666666666667</v>
      </c>
      <c r="K16" s="413" t="s">
        <v>347</v>
      </c>
      <c r="L16" s="394"/>
      <c r="M16" s="395"/>
      <c r="N16" s="185"/>
      <c r="O16" s="185"/>
      <c r="P16" s="185"/>
      <c r="Q16" s="189"/>
      <c r="R16" s="188"/>
      <c r="S16" s="188"/>
      <c r="T16" s="188"/>
      <c r="U16" s="188"/>
      <c r="V16" s="188"/>
      <c r="W16" s="188"/>
      <c r="X16" s="188"/>
      <c r="Y16" s="188"/>
      <c r="Z16" s="188"/>
      <c r="AA16" s="188"/>
      <c r="AB16" s="191"/>
      <c r="AC16" s="191"/>
      <c r="AD16" s="191"/>
      <c r="AE16" s="191"/>
      <c r="AF16" s="191"/>
    </row>
    <row r="17" spans="1:32" s="190" customFormat="1" ht="33.75" customHeight="1">
      <c r="A17" s="408" t="s">
        <v>409</v>
      </c>
      <c r="B17" s="404">
        <v>125889</v>
      </c>
      <c r="C17" s="404">
        <v>5731</v>
      </c>
      <c r="D17" s="404">
        <v>200</v>
      </c>
      <c r="E17" s="404">
        <v>42954</v>
      </c>
      <c r="F17" s="404">
        <v>57121</v>
      </c>
      <c r="G17" s="405">
        <v>2</v>
      </c>
      <c r="H17" s="405">
        <v>58.3</v>
      </c>
      <c r="I17" s="405">
        <v>0.08</v>
      </c>
      <c r="J17" s="405">
        <v>0.45</v>
      </c>
      <c r="K17" s="412" t="s">
        <v>340</v>
      </c>
      <c r="L17" s="361"/>
      <c r="M17" s="362"/>
      <c r="N17" s="185"/>
      <c r="O17" s="185"/>
      <c r="P17" s="185"/>
      <c r="Q17" s="189"/>
      <c r="R17" s="188"/>
      <c r="S17" s="188"/>
      <c r="T17" s="188"/>
      <c r="U17" s="188"/>
      <c r="V17" s="188"/>
      <c r="W17" s="188"/>
      <c r="X17" s="188"/>
      <c r="Y17" s="188"/>
      <c r="Z17" s="188"/>
      <c r="AA17" s="188"/>
      <c r="AB17" s="191"/>
      <c r="AC17" s="191"/>
      <c r="AD17" s="191"/>
      <c r="AE17" s="191"/>
      <c r="AF17" s="191"/>
    </row>
    <row r="18" spans="1:32" s="190" customFormat="1" ht="33.75" customHeight="1">
      <c r="A18" s="827" t="s">
        <v>326</v>
      </c>
      <c r="B18" s="828">
        <v>73717</v>
      </c>
      <c r="C18" s="828">
        <v>1549</v>
      </c>
      <c r="D18" s="828">
        <v>11</v>
      </c>
      <c r="E18" s="828">
        <v>3035</v>
      </c>
      <c r="F18" s="828">
        <v>1718</v>
      </c>
      <c r="G18" s="828">
        <v>2</v>
      </c>
      <c r="H18" s="828">
        <v>100</v>
      </c>
      <c r="I18" s="828">
        <v>0.45454545454545453</v>
      </c>
      <c r="J18" s="828">
        <v>3.0909090909090908</v>
      </c>
      <c r="K18" s="829" t="s">
        <v>325</v>
      </c>
      <c r="L18" s="394"/>
      <c r="M18" s="395"/>
      <c r="N18" s="185"/>
      <c r="O18" s="185"/>
      <c r="P18" s="185"/>
      <c r="Q18" s="189"/>
      <c r="R18" s="188"/>
      <c r="S18" s="188"/>
      <c r="T18" s="188"/>
      <c r="U18" s="188"/>
      <c r="V18" s="188"/>
      <c r="W18" s="188"/>
      <c r="X18" s="188"/>
      <c r="Y18" s="188"/>
      <c r="Z18" s="188"/>
      <c r="AA18" s="188"/>
      <c r="AB18" s="191"/>
      <c r="AC18" s="191"/>
      <c r="AD18" s="191"/>
      <c r="AE18" s="191"/>
      <c r="AF18" s="191"/>
    </row>
    <row r="19" spans="1:32" s="190" customFormat="1" ht="33.75" customHeight="1">
      <c r="A19" s="408" t="s">
        <v>346</v>
      </c>
      <c r="B19" s="404">
        <v>88927</v>
      </c>
      <c r="C19" s="404">
        <v>4829</v>
      </c>
      <c r="D19" s="404">
        <v>69</v>
      </c>
      <c r="E19" s="404">
        <v>11811</v>
      </c>
      <c r="F19" s="404">
        <v>7231</v>
      </c>
      <c r="G19" s="405">
        <v>2</v>
      </c>
      <c r="H19" s="405">
        <v>46.9</v>
      </c>
      <c r="I19" s="405">
        <v>0.36231884057971014</v>
      </c>
      <c r="J19" s="405">
        <v>1.9420289855072463</v>
      </c>
      <c r="K19" s="412" t="s">
        <v>345</v>
      </c>
      <c r="L19" s="361"/>
      <c r="M19" s="362"/>
      <c r="N19" s="185"/>
      <c r="O19" s="185"/>
      <c r="P19" s="185"/>
      <c r="Q19" s="189"/>
      <c r="R19" s="188"/>
      <c r="S19" s="188"/>
      <c r="T19" s="188"/>
      <c r="U19" s="188"/>
      <c r="V19" s="188"/>
      <c r="W19" s="188"/>
      <c r="X19" s="188"/>
      <c r="Y19" s="188"/>
      <c r="Z19" s="188"/>
      <c r="AA19" s="188"/>
      <c r="AB19" s="191"/>
      <c r="AC19" s="191"/>
      <c r="AD19" s="191"/>
      <c r="AE19" s="191"/>
      <c r="AF19" s="191"/>
    </row>
    <row r="20" spans="1:32" s="190" customFormat="1" ht="33.75" customHeight="1">
      <c r="A20" s="406" t="s">
        <v>330</v>
      </c>
      <c r="B20" s="407">
        <v>39500</v>
      </c>
      <c r="C20" s="407">
        <v>3574</v>
      </c>
      <c r="D20" s="407">
        <v>79</v>
      </c>
      <c r="E20" s="407">
        <v>9775</v>
      </c>
      <c r="F20" s="407">
        <v>6201</v>
      </c>
      <c r="G20" s="407">
        <v>2</v>
      </c>
      <c r="H20" s="407">
        <v>45</v>
      </c>
      <c r="I20" s="407">
        <v>7.5949367088607597E-2</v>
      </c>
      <c r="J20" s="407">
        <v>0.73417721518987344</v>
      </c>
      <c r="K20" s="413" t="s">
        <v>329</v>
      </c>
      <c r="L20" s="394"/>
      <c r="M20" s="395"/>
      <c r="N20" s="185"/>
      <c r="O20" s="185"/>
      <c r="P20" s="185"/>
      <c r="Q20" s="189"/>
      <c r="R20" s="188"/>
      <c r="S20" s="188"/>
      <c r="T20" s="188"/>
      <c r="U20" s="188"/>
      <c r="V20" s="188"/>
      <c r="W20" s="188"/>
      <c r="X20" s="188"/>
      <c r="Y20" s="188"/>
      <c r="Z20" s="188"/>
      <c r="AA20" s="188"/>
      <c r="AB20" s="191"/>
      <c r="AC20" s="191"/>
      <c r="AD20" s="191"/>
      <c r="AE20" s="191"/>
      <c r="AF20" s="191"/>
    </row>
    <row r="21" spans="1:32" s="190" customFormat="1" ht="33.75" customHeight="1">
      <c r="A21" s="408" t="s">
        <v>339</v>
      </c>
      <c r="B21" s="404">
        <v>317323</v>
      </c>
      <c r="C21" s="404">
        <v>9263</v>
      </c>
      <c r="D21" s="404">
        <v>220</v>
      </c>
      <c r="E21" s="404">
        <v>18691</v>
      </c>
      <c r="F21" s="404">
        <v>30902</v>
      </c>
      <c r="G21" s="405">
        <v>3</v>
      </c>
      <c r="H21" s="405">
        <v>38</v>
      </c>
      <c r="I21" s="405" t="s">
        <v>766</v>
      </c>
      <c r="J21" s="405" t="s">
        <v>766</v>
      </c>
      <c r="K21" s="412" t="s">
        <v>338</v>
      </c>
      <c r="L21" s="361"/>
      <c r="M21" s="362"/>
      <c r="N21" s="185"/>
      <c r="O21" s="185"/>
      <c r="P21" s="185"/>
      <c r="Q21" s="189"/>
      <c r="R21" s="188"/>
      <c r="S21" s="188"/>
      <c r="T21" s="188"/>
      <c r="U21" s="188"/>
      <c r="V21" s="188"/>
      <c r="W21" s="188"/>
      <c r="X21" s="188"/>
      <c r="Y21" s="188"/>
      <c r="Z21" s="188"/>
      <c r="AA21" s="188"/>
      <c r="AB21" s="191"/>
      <c r="AC21" s="191"/>
      <c r="AD21" s="191"/>
      <c r="AE21" s="191"/>
      <c r="AF21" s="191"/>
    </row>
    <row r="22" spans="1:32" s="251" customFormat="1" ht="33.75" customHeight="1">
      <c r="A22" s="406" t="s">
        <v>398</v>
      </c>
      <c r="B22" s="407">
        <v>154837</v>
      </c>
      <c r="C22" s="407">
        <v>9175</v>
      </c>
      <c r="D22" s="407">
        <v>65</v>
      </c>
      <c r="E22" s="407">
        <v>5927</v>
      </c>
      <c r="F22" s="407">
        <v>5474</v>
      </c>
      <c r="G22" s="407">
        <v>2</v>
      </c>
      <c r="H22" s="407">
        <v>45</v>
      </c>
      <c r="I22" s="407">
        <v>0.16923076923076924</v>
      </c>
      <c r="J22" s="407">
        <v>1.1384615384615384</v>
      </c>
      <c r="K22" s="413" t="s">
        <v>357</v>
      </c>
      <c r="L22" s="393"/>
      <c r="M22" s="396"/>
      <c r="N22" s="674"/>
      <c r="O22" s="674"/>
      <c r="P22" s="674"/>
      <c r="Q22" s="675"/>
      <c r="R22" s="253"/>
      <c r="S22" s="253"/>
      <c r="T22" s="253"/>
      <c r="U22" s="253"/>
      <c r="V22" s="253"/>
      <c r="W22" s="253"/>
      <c r="X22" s="253"/>
      <c r="Y22" s="253"/>
      <c r="Z22" s="253"/>
      <c r="AA22" s="253"/>
      <c r="AB22" s="252"/>
      <c r="AC22" s="252"/>
      <c r="AD22" s="252"/>
      <c r="AE22" s="252"/>
      <c r="AF22" s="252"/>
    </row>
    <row r="23" spans="1:32" s="251" customFormat="1" ht="33.75" customHeight="1">
      <c r="A23" s="802" t="s">
        <v>397</v>
      </c>
      <c r="B23" s="803">
        <v>63549</v>
      </c>
      <c r="C23" s="803">
        <v>2193</v>
      </c>
      <c r="D23" s="803">
        <v>27</v>
      </c>
      <c r="E23" s="803">
        <v>2477</v>
      </c>
      <c r="F23" s="803">
        <v>4397</v>
      </c>
      <c r="G23" s="804">
        <v>2</v>
      </c>
      <c r="H23" s="804">
        <v>44.6</v>
      </c>
      <c r="I23" s="804">
        <v>0.48148148148148145</v>
      </c>
      <c r="J23" s="804">
        <v>1.4814814814814814</v>
      </c>
      <c r="K23" s="805" t="s">
        <v>312</v>
      </c>
      <c r="L23" s="806"/>
      <c r="M23" s="807"/>
      <c r="N23" s="674"/>
      <c r="O23" s="674"/>
      <c r="P23" s="674"/>
      <c r="Q23" s="675"/>
      <c r="R23" s="253"/>
      <c r="S23" s="253"/>
      <c r="T23" s="253"/>
      <c r="U23" s="253"/>
      <c r="V23" s="253"/>
      <c r="W23" s="253"/>
      <c r="X23" s="253"/>
      <c r="Y23" s="253"/>
      <c r="Z23" s="253"/>
      <c r="AA23" s="253"/>
      <c r="AB23" s="252"/>
      <c r="AC23" s="252"/>
      <c r="AD23" s="252"/>
      <c r="AE23" s="252"/>
      <c r="AF23" s="252"/>
    </row>
    <row r="24" spans="1:32" s="251" customFormat="1" ht="33.75" customHeight="1">
      <c r="A24" s="406" t="s">
        <v>631</v>
      </c>
      <c r="B24" s="407">
        <v>158670</v>
      </c>
      <c r="C24" s="407">
        <v>7686</v>
      </c>
      <c r="D24" s="407">
        <v>93</v>
      </c>
      <c r="E24" s="407">
        <v>1304</v>
      </c>
      <c r="F24" s="407">
        <v>18894</v>
      </c>
      <c r="G24" s="407">
        <v>3</v>
      </c>
      <c r="H24" s="407">
        <v>54</v>
      </c>
      <c r="I24" s="407">
        <v>0.18279569892473119</v>
      </c>
      <c r="J24" s="407">
        <v>1.053763440860215</v>
      </c>
      <c r="K24" s="413" t="s">
        <v>355</v>
      </c>
      <c r="L24" s="393"/>
      <c r="M24" s="396"/>
      <c r="N24" s="674"/>
      <c r="O24" s="674"/>
      <c r="P24" s="674"/>
      <c r="Q24" s="675"/>
      <c r="R24" s="253"/>
      <c r="S24" s="253"/>
      <c r="T24" s="253"/>
      <c r="U24" s="253"/>
      <c r="V24" s="253"/>
      <c r="W24" s="253"/>
      <c r="X24" s="253"/>
      <c r="Y24" s="253"/>
      <c r="Z24" s="253"/>
      <c r="AA24" s="253"/>
      <c r="AB24" s="252"/>
      <c r="AC24" s="252"/>
      <c r="AD24" s="252"/>
      <c r="AE24" s="252"/>
      <c r="AF24" s="252"/>
    </row>
    <row r="25" spans="1:32" s="810" customFormat="1" ht="33.75" customHeight="1">
      <c r="A25" s="802" t="s">
        <v>344</v>
      </c>
      <c r="B25" s="803">
        <v>145980</v>
      </c>
      <c r="C25" s="803">
        <v>5369</v>
      </c>
      <c r="D25" s="803">
        <v>74</v>
      </c>
      <c r="E25" s="803">
        <v>14066</v>
      </c>
      <c r="F25" s="803">
        <v>14066</v>
      </c>
      <c r="G25" s="804">
        <v>3</v>
      </c>
      <c r="H25" s="804">
        <v>52.7</v>
      </c>
      <c r="I25" s="804">
        <v>0.16216216216216217</v>
      </c>
      <c r="J25" s="804">
        <v>1.0405405405405406</v>
      </c>
      <c r="K25" s="805" t="s">
        <v>343</v>
      </c>
      <c r="L25" s="806"/>
      <c r="M25" s="807"/>
      <c r="N25" s="674"/>
      <c r="O25" s="674"/>
      <c r="P25" s="674"/>
      <c r="Q25" s="808"/>
      <c r="R25" s="809"/>
      <c r="S25" s="809"/>
      <c r="T25" s="809"/>
      <c r="U25" s="809"/>
      <c r="V25" s="809"/>
      <c r="W25" s="809"/>
      <c r="X25" s="809"/>
      <c r="Y25" s="809"/>
      <c r="Z25" s="809"/>
      <c r="AA25" s="809"/>
    </row>
    <row r="26" spans="1:32" s="251" customFormat="1" ht="33.75" customHeight="1">
      <c r="A26" s="406" t="s">
        <v>396</v>
      </c>
      <c r="B26" s="407">
        <v>167733</v>
      </c>
      <c r="C26" s="407">
        <v>7466</v>
      </c>
      <c r="D26" s="407">
        <v>109</v>
      </c>
      <c r="E26" s="407">
        <v>18935</v>
      </c>
      <c r="F26" s="407">
        <v>23581</v>
      </c>
      <c r="G26" s="407">
        <v>2</v>
      </c>
      <c r="H26" s="407">
        <v>46.1</v>
      </c>
      <c r="I26" s="407">
        <v>0.29357798165137616</v>
      </c>
      <c r="J26" s="407">
        <v>1.1467889908256881</v>
      </c>
      <c r="K26" s="413" t="s">
        <v>351</v>
      </c>
      <c r="L26" s="393"/>
      <c r="M26" s="396"/>
      <c r="N26" s="674"/>
      <c r="O26" s="674"/>
      <c r="P26" s="674"/>
      <c r="Q26" s="675"/>
      <c r="R26" s="253"/>
      <c r="S26" s="253"/>
      <c r="T26" s="253"/>
      <c r="U26" s="253"/>
      <c r="V26" s="253"/>
      <c r="W26" s="253"/>
      <c r="X26" s="253"/>
      <c r="Y26" s="253"/>
      <c r="Z26" s="253"/>
      <c r="AA26" s="253"/>
      <c r="AB26" s="252"/>
      <c r="AC26" s="252"/>
      <c r="AD26" s="252"/>
      <c r="AE26" s="252"/>
      <c r="AF26" s="252"/>
    </row>
    <row r="27" spans="1:32" s="814" customFormat="1" ht="33.75" customHeight="1">
      <c r="A27" s="802" t="s">
        <v>395</v>
      </c>
      <c r="B27" s="803">
        <v>21226</v>
      </c>
      <c r="C27" s="803">
        <v>1001</v>
      </c>
      <c r="D27" s="803">
        <v>40</v>
      </c>
      <c r="E27" s="803">
        <v>4866</v>
      </c>
      <c r="F27" s="803">
        <v>6474</v>
      </c>
      <c r="G27" s="804">
        <v>6</v>
      </c>
      <c r="H27" s="804">
        <v>40</v>
      </c>
      <c r="I27" s="804">
        <v>0.2</v>
      </c>
      <c r="J27" s="804">
        <v>0.72499999999999998</v>
      </c>
      <c r="K27" s="805" t="s">
        <v>349</v>
      </c>
      <c r="L27" s="811"/>
      <c r="M27" s="811"/>
      <c r="N27" s="674"/>
      <c r="O27" s="674"/>
      <c r="P27" s="674"/>
      <c r="Q27" s="812"/>
      <c r="R27" s="813"/>
      <c r="S27" s="813"/>
      <c r="T27" s="813"/>
      <c r="U27" s="813"/>
      <c r="V27" s="813"/>
      <c r="W27" s="813"/>
      <c r="X27" s="813"/>
      <c r="Y27" s="813"/>
      <c r="Z27" s="813"/>
      <c r="AA27" s="813"/>
    </row>
    <row r="28" spans="1:32" s="251" customFormat="1" ht="33.75" customHeight="1">
      <c r="A28" s="406" t="s">
        <v>394</v>
      </c>
      <c r="B28" s="407">
        <v>270939</v>
      </c>
      <c r="C28" s="407">
        <v>14323</v>
      </c>
      <c r="D28" s="407">
        <v>100</v>
      </c>
      <c r="E28" s="407">
        <v>22835</v>
      </c>
      <c r="F28" s="407">
        <v>32121</v>
      </c>
      <c r="G28" s="407">
        <v>2</v>
      </c>
      <c r="H28" s="407">
        <v>64</v>
      </c>
      <c r="I28" s="407">
        <v>0.14000000000000001</v>
      </c>
      <c r="J28" s="407">
        <v>1.24</v>
      </c>
      <c r="K28" s="413" t="s">
        <v>336</v>
      </c>
      <c r="L28" s="393"/>
      <c r="M28" s="396"/>
      <c r="N28" s="674"/>
      <c r="O28" s="674"/>
      <c r="P28" s="674"/>
      <c r="Q28" s="675"/>
      <c r="R28" s="253"/>
      <c r="S28" s="253"/>
      <c r="T28" s="253"/>
      <c r="U28" s="253"/>
      <c r="V28" s="253"/>
      <c r="W28" s="253"/>
      <c r="X28" s="253"/>
      <c r="Y28" s="253"/>
      <c r="Z28" s="253"/>
      <c r="AA28" s="253"/>
      <c r="AB28" s="252"/>
      <c r="AC28" s="252"/>
      <c r="AD28" s="252"/>
      <c r="AE28" s="252"/>
      <c r="AF28" s="252"/>
    </row>
    <row r="29" spans="1:32" s="814" customFormat="1" ht="33.75" customHeight="1">
      <c r="A29" s="802" t="s">
        <v>393</v>
      </c>
      <c r="B29" s="803">
        <v>249661</v>
      </c>
      <c r="C29" s="803">
        <v>7687</v>
      </c>
      <c r="D29" s="803">
        <v>73</v>
      </c>
      <c r="E29" s="803">
        <v>20855</v>
      </c>
      <c r="F29" s="803">
        <v>7633</v>
      </c>
      <c r="G29" s="804">
        <v>3</v>
      </c>
      <c r="H29" s="804">
        <v>85.3</v>
      </c>
      <c r="I29" s="804">
        <v>0.28767123287671231</v>
      </c>
      <c r="J29" s="804">
        <v>2.2191780821917808</v>
      </c>
      <c r="K29" s="805" t="s">
        <v>690</v>
      </c>
      <c r="L29" s="806"/>
      <c r="M29" s="807"/>
      <c r="N29" s="674"/>
      <c r="O29" s="674"/>
      <c r="P29" s="674"/>
      <c r="Q29" s="812"/>
      <c r="R29" s="813"/>
      <c r="S29" s="813"/>
      <c r="T29" s="813"/>
      <c r="U29" s="813"/>
      <c r="V29" s="813"/>
      <c r="W29" s="813"/>
      <c r="X29" s="813"/>
      <c r="Y29" s="813"/>
      <c r="Z29" s="813"/>
      <c r="AA29" s="813"/>
    </row>
    <row r="30" spans="1:32" s="251" customFormat="1" ht="33.75" customHeight="1">
      <c r="A30" s="406" t="s">
        <v>392</v>
      </c>
      <c r="B30" s="407">
        <v>199698</v>
      </c>
      <c r="C30" s="407">
        <v>11739</v>
      </c>
      <c r="D30" s="407">
        <v>100</v>
      </c>
      <c r="E30" s="407">
        <v>22666</v>
      </c>
      <c r="F30" s="407">
        <v>22503</v>
      </c>
      <c r="G30" s="407">
        <v>2</v>
      </c>
      <c r="H30" s="407">
        <v>64</v>
      </c>
      <c r="I30" s="407">
        <v>0.19</v>
      </c>
      <c r="J30" s="407">
        <v>1.1100000000000001</v>
      </c>
      <c r="K30" s="413" t="s">
        <v>318</v>
      </c>
      <c r="L30" s="393"/>
      <c r="M30" s="396"/>
      <c r="N30" s="674"/>
      <c r="O30" s="674"/>
      <c r="P30" s="674"/>
      <c r="Q30" s="675"/>
      <c r="R30" s="253"/>
      <c r="S30" s="253"/>
      <c r="T30" s="253"/>
      <c r="U30" s="253"/>
      <c r="V30" s="253"/>
      <c r="W30" s="253"/>
      <c r="X30" s="253"/>
      <c r="Y30" s="253"/>
      <c r="Z30" s="253"/>
      <c r="AA30" s="253"/>
      <c r="AB30" s="252"/>
      <c r="AC30" s="252"/>
      <c r="AD30" s="252"/>
      <c r="AE30" s="252"/>
      <c r="AF30" s="252"/>
    </row>
    <row r="31" spans="1:32" s="814" customFormat="1" ht="33.75" customHeight="1">
      <c r="A31" s="802" t="s">
        <v>322</v>
      </c>
      <c r="B31" s="803">
        <v>277147</v>
      </c>
      <c r="C31" s="803">
        <v>14238</v>
      </c>
      <c r="D31" s="803">
        <v>161</v>
      </c>
      <c r="E31" s="803">
        <v>36750</v>
      </c>
      <c r="F31" s="803">
        <v>36750</v>
      </c>
      <c r="G31" s="804">
        <v>3</v>
      </c>
      <c r="H31" s="804">
        <v>62.5</v>
      </c>
      <c r="I31" s="804">
        <v>0.30434782608695654</v>
      </c>
      <c r="J31" s="804">
        <v>1.2236024844720497</v>
      </c>
      <c r="K31" s="805" t="s">
        <v>321</v>
      </c>
      <c r="L31" s="806"/>
      <c r="M31" s="807"/>
      <c r="N31" s="674"/>
      <c r="O31" s="674"/>
      <c r="P31" s="674"/>
      <c r="Q31" s="812"/>
      <c r="R31" s="813"/>
      <c r="S31" s="813"/>
      <c r="T31" s="813"/>
      <c r="U31" s="813"/>
      <c r="V31" s="813"/>
      <c r="W31" s="813"/>
      <c r="X31" s="813"/>
      <c r="Y31" s="813"/>
      <c r="Z31" s="813"/>
      <c r="AA31" s="813"/>
    </row>
    <row r="32" spans="1:32" s="251" customFormat="1" ht="33.75" customHeight="1">
      <c r="A32" s="406" t="s">
        <v>391</v>
      </c>
      <c r="B32" s="407">
        <v>71590</v>
      </c>
      <c r="C32" s="407">
        <v>5246</v>
      </c>
      <c r="D32" s="407">
        <v>50</v>
      </c>
      <c r="E32" s="407">
        <v>9236</v>
      </c>
      <c r="F32" s="407">
        <v>10139</v>
      </c>
      <c r="G32" s="407">
        <v>2</v>
      </c>
      <c r="H32" s="407">
        <v>55</v>
      </c>
      <c r="I32" s="407">
        <v>0.2</v>
      </c>
      <c r="J32" s="407">
        <v>1.56</v>
      </c>
      <c r="K32" s="413" t="s">
        <v>310</v>
      </c>
      <c r="L32" s="393"/>
      <c r="M32" s="396"/>
      <c r="N32" s="674"/>
      <c r="O32" s="674"/>
      <c r="P32" s="674"/>
      <c r="Q32" s="675"/>
      <c r="R32" s="253"/>
      <c r="S32" s="253"/>
      <c r="T32" s="253"/>
      <c r="U32" s="253"/>
      <c r="V32" s="253"/>
      <c r="W32" s="253"/>
      <c r="X32" s="253"/>
      <c r="Y32" s="253"/>
      <c r="Z32" s="253"/>
      <c r="AA32" s="253"/>
      <c r="AB32" s="252"/>
      <c r="AC32" s="252"/>
      <c r="AD32" s="252"/>
      <c r="AE32" s="252"/>
      <c r="AF32" s="252"/>
    </row>
    <row r="33" spans="1:32" s="814" customFormat="1" ht="33.75" customHeight="1">
      <c r="A33" s="824" t="s">
        <v>342</v>
      </c>
      <c r="B33" s="825">
        <v>347786</v>
      </c>
      <c r="C33" s="825">
        <v>13098</v>
      </c>
      <c r="D33" s="825">
        <v>126</v>
      </c>
      <c r="E33" s="825">
        <v>30089</v>
      </c>
      <c r="F33" s="825">
        <v>26639</v>
      </c>
      <c r="G33" s="815">
        <v>2</v>
      </c>
      <c r="H33" s="815">
        <v>58.3</v>
      </c>
      <c r="I33" s="815">
        <v>0.29365079365079366</v>
      </c>
      <c r="J33" s="815">
        <v>1.5317460317460319</v>
      </c>
      <c r="K33" s="826" t="s">
        <v>341</v>
      </c>
      <c r="L33" s="806"/>
      <c r="M33" s="807"/>
      <c r="N33" s="674"/>
      <c r="O33" s="674"/>
      <c r="P33" s="674"/>
      <c r="Q33" s="812"/>
      <c r="R33" s="813"/>
      <c r="S33" s="813"/>
      <c r="T33" s="813"/>
      <c r="U33" s="813"/>
      <c r="V33" s="813"/>
      <c r="W33" s="813"/>
      <c r="X33" s="813"/>
      <c r="Y33" s="813"/>
      <c r="Z33" s="813"/>
      <c r="AA33" s="813"/>
    </row>
    <row r="34" spans="1:32" s="251" customFormat="1" ht="37.5" customHeight="1">
      <c r="A34" s="406" t="s">
        <v>767</v>
      </c>
      <c r="B34" s="407">
        <v>21906</v>
      </c>
      <c r="C34" s="407">
        <v>193</v>
      </c>
      <c r="D34" s="407">
        <v>18</v>
      </c>
      <c r="E34" s="407">
        <v>3400</v>
      </c>
      <c r="F34" s="407">
        <v>555</v>
      </c>
      <c r="G34" s="407">
        <v>3</v>
      </c>
      <c r="H34" s="407">
        <v>51.8</v>
      </c>
      <c r="I34" s="407">
        <v>1.2222222222222223</v>
      </c>
      <c r="J34" s="407">
        <v>2.2222222222222223</v>
      </c>
      <c r="K34" s="413" t="s">
        <v>732</v>
      </c>
      <c r="L34" s="393"/>
      <c r="M34" s="396"/>
      <c r="N34" s="674"/>
      <c r="O34" s="674"/>
      <c r="P34" s="674"/>
      <c r="Q34" s="675"/>
      <c r="R34" s="253"/>
      <c r="S34" s="253"/>
      <c r="T34" s="253"/>
      <c r="U34" s="253"/>
      <c r="V34" s="253"/>
      <c r="W34" s="253"/>
      <c r="X34" s="253"/>
      <c r="Y34" s="253"/>
      <c r="Z34" s="253"/>
      <c r="AA34" s="253"/>
      <c r="AB34" s="252"/>
      <c r="AC34" s="252"/>
      <c r="AD34" s="252"/>
      <c r="AE34" s="252"/>
      <c r="AF34" s="252"/>
    </row>
    <row r="35" spans="1:32" s="814" customFormat="1" ht="37.5" customHeight="1">
      <c r="A35" s="802" t="s">
        <v>768</v>
      </c>
      <c r="B35" s="816">
        <v>131107</v>
      </c>
      <c r="C35" s="816">
        <v>7079</v>
      </c>
      <c r="D35" s="816">
        <v>100</v>
      </c>
      <c r="E35" s="816">
        <v>11861</v>
      </c>
      <c r="F35" s="816">
        <v>10246</v>
      </c>
      <c r="G35" s="817">
        <v>2</v>
      </c>
      <c r="H35" s="817">
        <v>32.4</v>
      </c>
      <c r="I35" s="817">
        <v>0.77</v>
      </c>
      <c r="J35" s="817">
        <v>1.66</v>
      </c>
      <c r="K35" s="805" t="s">
        <v>740</v>
      </c>
      <c r="L35" s="806"/>
      <c r="M35" s="807"/>
      <c r="N35" s="674"/>
      <c r="O35" s="674"/>
      <c r="P35" s="674"/>
      <c r="Q35" s="812"/>
      <c r="R35" s="813"/>
      <c r="S35" s="813"/>
      <c r="T35" s="813"/>
      <c r="U35" s="813"/>
      <c r="V35" s="813"/>
      <c r="W35" s="813"/>
      <c r="X35" s="813"/>
      <c r="Y35" s="813"/>
      <c r="Z35" s="813"/>
      <c r="AA35" s="813"/>
    </row>
    <row r="36" spans="1:32" s="251" customFormat="1" ht="37.5" customHeight="1">
      <c r="A36" s="406" t="s">
        <v>769</v>
      </c>
      <c r="B36" s="407">
        <v>33387</v>
      </c>
      <c r="C36" s="407">
        <v>1541</v>
      </c>
      <c r="D36" s="407">
        <v>72</v>
      </c>
      <c r="E36" s="407">
        <v>6440</v>
      </c>
      <c r="F36" s="407">
        <v>6440</v>
      </c>
      <c r="G36" s="407">
        <v>2</v>
      </c>
      <c r="H36" s="407">
        <v>24.5</v>
      </c>
      <c r="I36" s="407">
        <v>0.72222222222222221</v>
      </c>
      <c r="J36" s="407">
        <v>1.4305555555555556</v>
      </c>
      <c r="K36" s="413" t="s">
        <v>738</v>
      </c>
      <c r="L36" s="393"/>
      <c r="M36" s="396"/>
      <c r="N36" s="674"/>
      <c r="O36" s="674"/>
      <c r="P36" s="674"/>
      <c r="Q36" s="675"/>
      <c r="R36" s="253"/>
      <c r="S36" s="253"/>
      <c r="T36" s="253"/>
      <c r="U36" s="253"/>
      <c r="V36" s="253"/>
      <c r="W36" s="253"/>
      <c r="X36" s="253"/>
      <c r="Y36" s="253"/>
      <c r="Z36" s="253"/>
      <c r="AA36" s="253"/>
      <c r="AB36" s="252"/>
      <c r="AC36" s="252"/>
      <c r="AD36" s="252"/>
      <c r="AE36" s="252"/>
      <c r="AF36" s="252"/>
    </row>
    <row r="37" spans="1:32" s="235" customFormat="1" ht="37.5" customHeight="1">
      <c r="A37" s="409" t="s">
        <v>745</v>
      </c>
      <c r="B37" s="410">
        <f>SUM(B22:B36,B9:B21)</f>
        <v>4188060</v>
      </c>
      <c r="C37" s="410">
        <f>SUM(C22:C36,C9:C21)</f>
        <v>208916</v>
      </c>
      <c r="D37" s="410">
        <f>SUM(D22:D36,D9:D21)</f>
        <v>2765</v>
      </c>
      <c r="E37" s="410">
        <f>SUM(E22:E36,E9:E21)</f>
        <v>448457</v>
      </c>
      <c r="F37" s="410">
        <f>SUM(F22:F36,F9:F21)</f>
        <v>476301</v>
      </c>
      <c r="G37" s="676">
        <v>2.4</v>
      </c>
      <c r="H37" s="676">
        <v>52.8</v>
      </c>
      <c r="I37" s="676">
        <v>0.3</v>
      </c>
      <c r="J37" s="676">
        <v>1.3</v>
      </c>
      <c r="K37" s="411" t="s">
        <v>746</v>
      </c>
      <c r="L37" s="276"/>
      <c r="M37" s="276"/>
      <c r="N37" s="185"/>
      <c r="O37" s="185"/>
      <c r="P37" s="185"/>
      <c r="Q37" s="672"/>
      <c r="R37" s="236"/>
      <c r="S37" s="236"/>
      <c r="T37" s="236"/>
      <c r="U37" s="236"/>
      <c r="V37" s="236"/>
      <c r="W37" s="236"/>
      <c r="X37" s="236"/>
      <c r="Y37" s="236"/>
      <c r="Z37" s="236"/>
      <c r="AA37" s="236"/>
    </row>
    <row r="38" spans="1:32" s="190" customFormat="1" ht="37.5" customHeight="1">
      <c r="A38" s="406" t="s">
        <v>747</v>
      </c>
      <c r="B38" s="791">
        <v>31906</v>
      </c>
      <c r="C38" s="791">
        <v>1539</v>
      </c>
      <c r="D38" s="791">
        <v>64</v>
      </c>
      <c r="E38" s="791">
        <v>10822</v>
      </c>
      <c r="F38" s="791">
        <v>10822</v>
      </c>
      <c r="G38" s="793">
        <v>7</v>
      </c>
      <c r="H38" s="793">
        <v>46.3</v>
      </c>
      <c r="I38" s="793" t="s">
        <v>770</v>
      </c>
      <c r="J38" s="793">
        <v>0.56000000000000005</v>
      </c>
      <c r="K38" s="413" t="s">
        <v>749</v>
      </c>
      <c r="L38" s="185"/>
      <c r="M38" s="185"/>
      <c r="N38" s="185"/>
      <c r="O38" s="189"/>
      <c r="P38" s="188"/>
      <c r="Q38" s="188"/>
      <c r="R38" s="188"/>
      <c r="S38" s="188"/>
      <c r="T38" s="188"/>
      <c r="U38" s="188"/>
      <c r="V38" s="188"/>
      <c r="W38" s="188"/>
      <c r="X38" s="188"/>
      <c r="Y38" s="188"/>
    </row>
    <row r="39" spans="1:32" s="190" customFormat="1" ht="37.5" customHeight="1">
      <c r="A39" s="408" t="s">
        <v>750</v>
      </c>
      <c r="B39" s="683">
        <v>2886</v>
      </c>
      <c r="C39" s="683">
        <v>590</v>
      </c>
      <c r="D39" s="683">
        <v>14</v>
      </c>
      <c r="E39" s="683">
        <v>924</v>
      </c>
      <c r="F39" s="683">
        <v>924</v>
      </c>
      <c r="G39" s="792">
        <v>2</v>
      </c>
      <c r="H39" s="792">
        <v>18.100000000000001</v>
      </c>
      <c r="I39" s="792">
        <f>14 / 63</f>
        <v>0.22222222222222221</v>
      </c>
      <c r="J39" s="792">
        <f>14 / 17</f>
        <v>0.82352941176470584</v>
      </c>
      <c r="K39" s="412" t="s">
        <v>751</v>
      </c>
      <c r="L39" s="185"/>
      <c r="M39" s="185"/>
      <c r="N39" s="185"/>
      <c r="O39" s="189"/>
      <c r="P39" s="188"/>
      <c r="Q39" s="188"/>
      <c r="R39" s="188"/>
      <c r="S39" s="188"/>
      <c r="T39" s="188"/>
      <c r="U39" s="188"/>
      <c r="V39" s="188"/>
      <c r="W39" s="188"/>
      <c r="X39" s="188"/>
      <c r="Y39" s="188"/>
    </row>
    <row r="40" spans="1:32" s="190" customFormat="1" ht="37.5" customHeight="1">
      <c r="A40" s="406" t="s">
        <v>752</v>
      </c>
      <c r="B40" s="791">
        <v>297297</v>
      </c>
      <c r="C40" s="791">
        <v>12305</v>
      </c>
      <c r="D40" s="791">
        <v>200</v>
      </c>
      <c r="E40" s="791">
        <v>27274</v>
      </c>
      <c r="F40" s="791">
        <v>27274</v>
      </c>
      <c r="G40" s="793">
        <v>2</v>
      </c>
      <c r="H40" s="793">
        <v>37.4</v>
      </c>
      <c r="I40" s="793">
        <v>1</v>
      </c>
      <c r="J40" s="793">
        <v>2</v>
      </c>
      <c r="K40" s="413" t="s">
        <v>753</v>
      </c>
      <c r="L40" s="185"/>
      <c r="M40" s="185"/>
      <c r="N40" s="185"/>
      <c r="O40" s="189"/>
      <c r="P40" s="188"/>
      <c r="Q40" s="188"/>
      <c r="R40" s="188"/>
      <c r="S40" s="188"/>
      <c r="T40" s="188"/>
      <c r="U40" s="188"/>
      <c r="V40" s="188"/>
      <c r="W40" s="188"/>
      <c r="X40" s="188"/>
      <c r="Y40" s="188"/>
    </row>
    <row r="41" spans="1:32" s="190" customFormat="1" ht="37.5" customHeight="1">
      <c r="A41" s="408" t="s">
        <v>754</v>
      </c>
      <c r="B41" s="683">
        <v>101408</v>
      </c>
      <c r="C41" s="683">
        <v>5503</v>
      </c>
      <c r="D41" s="683">
        <v>85</v>
      </c>
      <c r="E41" s="683">
        <v>11657</v>
      </c>
      <c r="F41" s="683">
        <v>11657</v>
      </c>
      <c r="G41" s="792">
        <v>2</v>
      </c>
      <c r="H41" s="792">
        <v>37.5</v>
      </c>
      <c r="I41" s="792">
        <v>14</v>
      </c>
      <c r="J41" s="792">
        <v>14</v>
      </c>
      <c r="K41" s="412" t="s">
        <v>755</v>
      </c>
      <c r="L41" s="185"/>
      <c r="M41" s="185"/>
      <c r="N41" s="185"/>
      <c r="O41" s="189"/>
      <c r="P41" s="188"/>
      <c r="Q41" s="188"/>
      <c r="R41" s="188"/>
      <c r="S41" s="188"/>
      <c r="T41" s="188"/>
      <c r="U41" s="188"/>
      <c r="V41" s="188"/>
      <c r="W41" s="188"/>
      <c r="X41" s="188"/>
      <c r="Y41" s="188"/>
    </row>
    <row r="42" spans="1:32" s="190" customFormat="1" ht="37.5" customHeight="1">
      <c r="A42" s="406" t="s">
        <v>756</v>
      </c>
      <c r="B42" s="791">
        <v>322915</v>
      </c>
      <c r="C42" s="791">
        <v>25649</v>
      </c>
      <c r="D42" s="791">
        <v>278</v>
      </c>
      <c r="E42" s="791">
        <v>49318</v>
      </c>
      <c r="F42" s="791">
        <v>49318</v>
      </c>
      <c r="G42" s="793">
        <v>1.95</v>
      </c>
      <c r="H42" s="793">
        <v>48.6</v>
      </c>
      <c r="I42" s="793">
        <v>1.6</v>
      </c>
      <c r="J42" s="793">
        <v>0.62</v>
      </c>
      <c r="K42" s="413" t="s">
        <v>757</v>
      </c>
      <c r="L42" s="185"/>
      <c r="M42" s="185"/>
      <c r="N42" s="185"/>
      <c r="O42" s="189"/>
      <c r="P42" s="188"/>
      <c r="Q42" s="188"/>
      <c r="R42" s="188"/>
      <c r="S42" s="188"/>
      <c r="T42" s="188"/>
      <c r="U42" s="188"/>
      <c r="V42" s="188"/>
      <c r="W42" s="188"/>
      <c r="X42" s="188"/>
      <c r="Y42" s="188"/>
    </row>
    <row r="43" spans="1:32" s="190" customFormat="1" ht="37.5" customHeight="1">
      <c r="A43" s="439" t="s">
        <v>758</v>
      </c>
      <c r="B43" s="684">
        <f>SUM(B38:B42)</f>
        <v>756412</v>
      </c>
      <c r="C43" s="684">
        <f>SUM(C38:C42)</f>
        <v>45586</v>
      </c>
      <c r="D43" s="684">
        <f>SUM(D38:D42)</f>
        <v>641</v>
      </c>
      <c r="E43" s="684">
        <f>SUM(E38:E42)</f>
        <v>99995</v>
      </c>
      <c r="F43" s="684">
        <f>SUM(F38:F42)</f>
        <v>99995</v>
      </c>
      <c r="G43" s="818">
        <f>SUM(G38:G42)/5</f>
        <v>2.9899999999999998</v>
      </c>
      <c r="H43" s="818">
        <f>SUM(H38:H42)/5</f>
        <v>37.58</v>
      </c>
      <c r="I43" s="818">
        <f>SUM(I38:I42)/5/5</f>
        <v>0.67288888888888887</v>
      </c>
      <c r="J43" s="818">
        <f>SUM(J38:J42)/5</f>
        <v>3.6007058823529414</v>
      </c>
      <c r="K43" s="819" t="s">
        <v>759</v>
      </c>
      <c r="L43" s="185"/>
      <c r="M43" s="185"/>
      <c r="N43" s="185"/>
      <c r="O43" s="189"/>
      <c r="P43" s="188"/>
      <c r="Q43" s="188"/>
      <c r="R43" s="188"/>
      <c r="S43" s="188"/>
      <c r="T43" s="188"/>
      <c r="U43" s="188"/>
      <c r="V43" s="188"/>
      <c r="W43" s="188"/>
      <c r="X43" s="188"/>
      <c r="Y43" s="188"/>
    </row>
    <row r="44" spans="1:32" s="213" customFormat="1" ht="37.5" customHeight="1">
      <c r="A44" s="820" t="s">
        <v>40</v>
      </c>
      <c r="B44" s="821">
        <f>SUM(B37,B43)</f>
        <v>4944472</v>
      </c>
      <c r="C44" s="821">
        <f>SUM(C37,C43)</f>
        <v>254502</v>
      </c>
      <c r="D44" s="821">
        <f>SUM(D37,D43)</f>
        <v>3406</v>
      </c>
      <c r="E44" s="821">
        <f>SUM(E37,E43)</f>
        <v>548452</v>
      </c>
      <c r="F44" s="821">
        <f>SUM(F37,F43)</f>
        <v>576296</v>
      </c>
      <c r="G44" s="822">
        <f>(SUM(G38:G42,G22:G36,G9:G21)/33)</f>
        <v>2.5136363636363637</v>
      </c>
      <c r="H44" s="822">
        <f>(SUM(H38:H42,H22:H36,H9:H21)/33)</f>
        <v>50.451515151515139</v>
      </c>
      <c r="I44" s="822">
        <f>(SUM(I38:I42,I22:I36,I9:I21)/33)</f>
        <v>0.75900094853511024</v>
      </c>
      <c r="J44" s="822">
        <f>(SUM(J38:J42,J22:J36,J9:J21)/33)</f>
        <v>1.6535741761801603</v>
      </c>
      <c r="K44" s="823" t="s">
        <v>41</v>
      </c>
      <c r="L44" s="216"/>
      <c r="M44" s="216"/>
      <c r="N44" s="216"/>
      <c r="O44" s="215"/>
      <c r="P44" s="214"/>
      <c r="Q44" s="214"/>
      <c r="R44" s="214"/>
      <c r="S44" s="214"/>
      <c r="T44" s="214"/>
      <c r="U44" s="214"/>
      <c r="V44" s="214"/>
      <c r="W44" s="214"/>
      <c r="X44" s="214"/>
      <c r="Y44" s="214"/>
    </row>
    <row r="45" spans="1:32" s="191" customFormat="1" ht="17.25" customHeight="1">
      <c r="A45" s="932" t="s">
        <v>390</v>
      </c>
      <c r="B45" s="932"/>
      <c r="C45" s="932"/>
      <c r="D45" s="297"/>
      <c r="E45" s="297"/>
      <c r="F45" s="297"/>
      <c r="G45" s="297"/>
      <c r="H45" s="297"/>
      <c r="I45" s="926" t="s">
        <v>389</v>
      </c>
      <c r="J45" s="926"/>
      <c r="K45" s="926"/>
      <c r="L45" s="297"/>
      <c r="M45" s="297"/>
      <c r="N45" s="194"/>
      <c r="O45" s="194"/>
      <c r="P45" s="194"/>
      <c r="Q45" s="193"/>
      <c r="R45" s="192"/>
      <c r="S45" s="192"/>
      <c r="T45" s="192"/>
      <c r="U45" s="192"/>
      <c r="V45" s="192"/>
      <c r="W45" s="192"/>
      <c r="X45" s="192"/>
      <c r="Y45" s="192"/>
      <c r="Z45" s="192"/>
      <c r="AA45" s="192"/>
    </row>
    <row r="46" spans="1:32" s="191" customFormat="1" ht="17.25" customHeight="1">
      <c r="A46" s="615" t="s">
        <v>368</v>
      </c>
      <c r="B46" s="297"/>
      <c r="C46" s="299"/>
      <c r="D46" s="297"/>
      <c r="E46" s="297"/>
      <c r="F46" s="297"/>
      <c r="G46" s="297"/>
      <c r="H46" s="297"/>
      <c r="I46" s="297"/>
      <c r="J46" s="297"/>
      <c r="K46" s="614" t="s">
        <v>771</v>
      </c>
      <c r="L46" s="297"/>
      <c r="M46" s="297"/>
      <c r="N46" s="194"/>
      <c r="O46" s="194"/>
      <c r="P46" s="194"/>
      <c r="Q46" s="193"/>
      <c r="R46" s="192"/>
      <c r="S46" s="192"/>
      <c r="T46" s="192"/>
      <c r="U46" s="192"/>
      <c r="V46" s="192"/>
      <c r="W46" s="192"/>
      <c r="X46" s="192"/>
      <c r="Y46" s="192"/>
      <c r="Z46" s="192"/>
    </row>
    <row r="47" spans="1:32" s="191" customFormat="1" ht="17.25" customHeight="1">
      <c r="A47" s="297" t="s">
        <v>309</v>
      </c>
      <c r="B47" s="297"/>
      <c r="C47" s="299"/>
      <c r="D47" s="297"/>
      <c r="E47" s="297"/>
      <c r="F47" s="297"/>
      <c r="G47" s="297"/>
      <c r="H47" s="297"/>
      <c r="I47" s="297"/>
      <c r="J47" s="297"/>
      <c r="K47" s="297" t="s">
        <v>308</v>
      </c>
      <c r="L47" s="297"/>
      <c r="M47" s="297"/>
      <c r="N47" s="194"/>
      <c r="O47" s="194"/>
      <c r="P47" s="194"/>
      <c r="Q47" s="193"/>
      <c r="R47" s="192"/>
      <c r="S47" s="192"/>
      <c r="T47" s="192"/>
      <c r="U47" s="192"/>
      <c r="V47" s="192"/>
      <c r="W47" s="192"/>
      <c r="X47" s="192"/>
      <c r="Y47" s="192"/>
      <c r="Z47" s="192"/>
      <c r="AA47" s="192"/>
    </row>
    <row r="48" spans="1:32" s="190" customFormat="1">
      <c r="A48" s="276"/>
      <c r="B48" s="276"/>
      <c r="C48" s="277"/>
      <c r="D48" s="276"/>
      <c r="E48" s="276"/>
      <c r="F48" s="276"/>
      <c r="G48" s="276"/>
      <c r="H48" s="276"/>
      <c r="I48" s="276"/>
      <c r="J48" s="276"/>
      <c r="K48" s="276"/>
      <c r="L48" s="276"/>
      <c r="M48" s="276"/>
      <c r="N48" s="185"/>
      <c r="O48" s="185"/>
      <c r="P48" s="185"/>
      <c r="Q48" s="189"/>
      <c r="R48" s="188"/>
      <c r="S48" s="188"/>
      <c r="T48" s="188"/>
      <c r="U48" s="188"/>
      <c r="V48" s="188"/>
      <c r="W48" s="188"/>
      <c r="X48" s="188"/>
      <c r="Y48" s="188"/>
      <c r="Z48" s="188"/>
      <c r="AA48" s="188"/>
      <c r="AB48" s="191"/>
      <c r="AC48" s="191"/>
      <c r="AD48" s="191"/>
      <c r="AE48" s="191"/>
      <c r="AF48" s="191"/>
    </row>
    <row r="49" spans="1:32" s="186" customFormat="1">
      <c r="A49" s="276"/>
      <c r="B49" s="276"/>
      <c r="C49" s="277"/>
      <c r="D49" s="276"/>
      <c r="E49" s="276"/>
      <c r="F49" s="276"/>
      <c r="G49" s="276"/>
      <c r="H49" s="276"/>
      <c r="I49" s="276"/>
      <c r="J49" s="276"/>
      <c r="K49" s="276"/>
      <c r="L49" s="276"/>
      <c r="M49" s="276"/>
      <c r="N49" s="185"/>
      <c r="O49" s="185"/>
      <c r="P49" s="185"/>
      <c r="Q49" s="189"/>
      <c r="R49" s="188"/>
      <c r="S49" s="188"/>
      <c r="T49" s="188"/>
      <c r="U49" s="188"/>
      <c r="V49" s="188"/>
      <c r="W49" s="188"/>
      <c r="X49" s="188"/>
      <c r="Y49" s="188"/>
      <c r="Z49" s="188"/>
      <c r="AA49" s="188"/>
      <c r="AB49" s="187"/>
      <c r="AC49" s="187"/>
      <c r="AD49" s="187"/>
      <c r="AE49" s="187"/>
      <c r="AF49" s="187"/>
    </row>
    <row r="50" spans="1:32" s="186" customFormat="1">
      <c r="A50" s="276"/>
      <c r="B50" s="276"/>
      <c r="C50" s="277"/>
      <c r="D50" s="276"/>
      <c r="E50" s="276"/>
      <c r="F50" s="276"/>
      <c r="G50" s="276"/>
      <c r="H50" s="276"/>
      <c r="I50" s="276"/>
      <c r="J50" s="276"/>
      <c r="K50" s="276"/>
      <c r="L50" s="276"/>
      <c r="M50" s="276"/>
      <c r="N50" s="185"/>
      <c r="O50" s="185"/>
      <c r="P50" s="185"/>
      <c r="Q50" s="189"/>
      <c r="R50" s="188"/>
      <c r="S50" s="188"/>
      <c r="T50" s="188"/>
      <c r="U50" s="188"/>
      <c r="V50" s="188"/>
      <c r="W50" s="188"/>
      <c r="X50" s="188"/>
      <c r="Y50" s="188"/>
      <c r="Z50" s="188"/>
      <c r="AA50" s="188"/>
      <c r="AB50" s="187"/>
      <c r="AC50" s="187"/>
      <c r="AD50" s="187"/>
      <c r="AE50" s="187"/>
      <c r="AF50" s="187"/>
    </row>
    <row r="51" spans="1:32" s="186" customFormat="1">
      <c r="A51" s="276"/>
      <c r="B51" s="276"/>
      <c r="C51" s="277"/>
      <c r="D51" s="276"/>
      <c r="E51" s="276"/>
      <c r="F51" s="276"/>
      <c r="G51" s="276"/>
      <c r="H51" s="276"/>
      <c r="I51" s="276"/>
      <c r="J51" s="276"/>
      <c r="K51" s="276"/>
      <c r="L51" s="276"/>
      <c r="M51" s="276"/>
      <c r="N51" s="185"/>
      <c r="O51" s="185"/>
      <c r="P51" s="185"/>
      <c r="Q51" s="189"/>
      <c r="R51" s="188"/>
      <c r="S51" s="188"/>
      <c r="T51" s="188"/>
      <c r="U51" s="188"/>
      <c r="V51" s="188"/>
      <c r="W51" s="188"/>
      <c r="X51" s="188"/>
      <c r="Y51" s="188"/>
      <c r="Z51" s="188"/>
      <c r="AA51" s="188"/>
      <c r="AB51" s="187"/>
      <c r="AC51" s="187"/>
      <c r="AD51" s="187"/>
      <c r="AE51" s="187"/>
      <c r="AF51" s="187"/>
    </row>
    <row r="52" spans="1:32" s="186" customFormat="1">
      <c r="A52" s="276"/>
      <c r="B52" s="276"/>
      <c r="C52" s="277"/>
      <c r="D52" s="276"/>
      <c r="E52" s="276"/>
      <c r="F52" s="276"/>
      <c r="G52" s="276"/>
      <c r="H52" s="276"/>
      <c r="I52" s="276"/>
      <c r="J52" s="276"/>
      <c r="K52" s="276"/>
      <c r="L52" s="276"/>
      <c r="M52" s="276"/>
      <c r="N52" s="185"/>
      <c r="O52" s="185"/>
      <c r="P52" s="185"/>
      <c r="Q52" s="189"/>
      <c r="R52" s="188"/>
      <c r="S52" s="188"/>
      <c r="T52" s="188"/>
      <c r="U52" s="188"/>
      <c r="V52" s="188"/>
      <c r="W52" s="188"/>
      <c r="X52" s="188"/>
      <c r="Y52" s="188"/>
      <c r="Z52" s="188"/>
      <c r="AA52" s="188"/>
      <c r="AB52" s="187"/>
      <c r="AC52" s="187"/>
      <c r="AD52" s="187"/>
      <c r="AE52" s="187"/>
      <c r="AF52" s="187"/>
    </row>
    <row r="53" spans="1:32" s="186" customFormat="1">
      <c r="A53" s="276"/>
      <c r="B53" s="276"/>
      <c r="C53" s="277"/>
      <c r="D53" s="276"/>
      <c r="E53" s="276"/>
      <c r="F53" s="276"/>
      <c r="G53" s="276"/>
      <c r="H53" s="276"/>
      <c r="I53" s="276"/>
      <c r="J53" s="276"/>
      <c r="K53" s="276"/>
      <c r="L53" s="276"/>
      <c r="M53" s="276"/>
      <c r="N53" s="185"/>
      <c r="O53" s="185"/>
      <c r="P53" s="185"/>
      <c r="Q53" s="189"/>
      <c r="R53" s="188"/>
      <c r="S53" s="188"/>
      <c r="T53" s="188"/>
      <c r="U53" s="188"/>
      <c r="V53" s="188"/>
      <c r="W53" s="188"/>
      <c r="X53" s="188"/>
      <c r="Y53" s="188"/>
      <c r="Z53" s="188"/>
      <c r="AA53" s="188"/>
      <c r="AB53" s="187"/>
      <c r="AC53" s="187"/>
      <c r="AD53" s="187"/>
      <c r="AE53" s="187"/>
      <c r="AF53" s="187"/>
    </row>
    <row r="54" spans="1:32" s="186" customFormat="1">
      <c r="A54" s="276"/>
      <c r="B54" s="276"/>
      <c r="C54" s="277"/>
      <c r="D54" s="276"/>
      <c r="E54" s="276"/>
      <c r="F54" s="276"/>
      <c r="G54" s="276"/>
      <c r="H54" s="276"/>
      <c r="I54" s="276"/>
      <c r="J54" s="276"/>
      <c r="K54" s="276"/>
      <c r="L54" s="276"/>
      <c r="M54" s="276"/>
      <c r="N54" s="185"/>
      <c r="O54" s="185"/>
      <c r="P54" s="185"/>
      <c r="Q54" s="189"/>
      <c r="R54" s="188"/>
      <c r="S54" s="188"/>
      <c r="T54" s="188"/>
      <c r="U54" s="188"/>
      <c r="V54" s="188"/>
      <c r="W54" s="188"/>
      <c r="X54" s="188"/>
      <c r="Y54" s="188"/>
      <c r="Z54" s="188"/>
      <c r="AA54" s="188"/>
      <c r="AB54" s="187"/>
      <c r="AC54" s="187"/>
      <c r="AD54" s="187"/>
      <c r="AE54" s="187"/>
      <c r="AF54" s="187"/>
    </row>
    <row r="55" spans="1:32" s="186" customFormat="1">
      <c r="A55" s="276"/>
      <c r="B55" s="276"/>
      <c r="C55" s="277"/>
      <c r="D55" s="276"/>
      <c r="E55" s="276"/>
      <c r="F55" s="276"/>
      <c r="G55" s="276"/>
      <c r="H55" s="276"/>
      <c r="I55" s="276"/>
      <c r="J55" s="276"/>
      <c r="K55" s="276"/>
      <c r="L55" s="276"/>
      <c r="M55" s="276"/>
      <c r="N55" s="185"/>
      <c r="O55" s="185"/>
      <c r="P55" s="185"/>
      <c r="Q55" s="189"/>
      <c r="R55" s="188"/>
      <c r="S55" s="188"/>
      <c r="T55" s="188"/>
      <c r="U55" s="188"/>
      <c r="V55" s="188"/>
      <c r="W55" s="188"/>
      <c r="X55" s="188"/>
      <c r="Y55" s="188"/>
      <c r="Z55" s="188"/>
      <c r="AA55" s="188"/>
      <c r="AB55" s="187"/>
      <c r="AC55" s="187"/>
      <c r="AD55" s="187"/>
      <c r="AE55" s="187"/>
      <c r="AF55" s="187"/>
    </row>
    <row r="56" spans="1:32" s="186" customFormat="1">
      <c r="A56" s="276"/>
      <c r="B56" s="276"/>
      <c r="C56" s="277"/>
      <c r="D56" s="276"/>
      <c r="E56" s="276"/>
      <c r="F56" s="276"/>
      <c r="G56" s="276"/>
      <c r="H56" s="276"/>
      <c r="I56" s="276"/>
      <c r="J56" s="276"/>
      <c r="K56" s="276"/>
      <c r="L56" s="276"/>
      <c r="M56" s="276"/>
      <c r="N56" s="185"/>
      <c r="O56" s="185"/>
      <c r="P56" s="185"/>
      <c r="Q56" s="189"/>
      <c r="R56" s="188"/>
      <c r="S56" s="188"/>
      <c r="T56" s="188"/>
      <c r="U56" s="188"/>
      <c r="V56" s="188"/>
      <c r="W56" s="188"/>
      <c r="X56" s="188"/>
      <c r="Y56" s="188"/>
      <c r="Z56" s="188"/>
      <c r="AA56" s="188"/>
      <c r="AB56" s="187"/>
      <c r="AC56" s="187"/>
      <c r="AD56" s="187"/>
      <c r="AE56" s="187"/>
      <c r="AF56" s="187"/>
    </row>
    <row r="57" spans="1:32" s="186" customFormat="1">
      <c r="A57" s="276"/>
      <c r="B57" s="276"/>
      <c r="C57" s="277"/>
      <c r="D57" s="276"/>
      <c r="E57" s="276"/>
      <c r="F57" s="276"/>
      <c r="G57" s="276"/>
      <c r="H57" s="276"/>
      <c r="I57" s="276"/>
      <c r="J57" s="276"/>
      <c r="K57" s="276"/>
      <c r="L57" s="276"/>
      <c r="M57" s="276"/>
      <c r="N57" s="185"/>
      <c r="O57" s="185"/>
      <c r="P57" s="185"/>
      <c r="Q57" s="189"/>
      <c r="R57" s="188"/>
      <c r="S57" s="188"/>
      <c r="T57" s="188"/>
      <c r="U57" s="188"/>
      <c r="V57" s="188"/>
      <c r="W57" s="188"/>
      <c r="X57" s="188"/>
      <c r="Y57" s="188"/>
      <c r="Z57" s="188"/>
      <c r="AA57" s="188"/>
      <c r="AB57" s="187"/>
      <c r="AC57" s="187"/>
      <c r="AD57" s="187"/>
      <c r="AE57" s="187"/>
      <c r="AF57" s="187"/>
    </row>
    <row r="58" spans="1:32" s="186" customFormat="1">
      <c r="A58" s="276"/>
      <c r="B58" s="276"/>
      <c r="C58" s="277"/>
      <c r="D58" s="276"/>
      <c r="E58" s="276"/>
      <c r="F58" s="276"/>
      <c r="G58" s="276"/>
      <c r="H58" s="276"/>
      <c r="I58" s="276"/>
      <c r="J58" s="276"/>
      <c r="K58" s="276"/>
      <c r="L58" s="276"/>
      <c r="M58" s="276"/>
      <c r="N58" s="185"/>
      <c r="O58" s="185"/>
      <c r="P58" s="185"/>
      <c r="Q58" s="189"/>
      <c r="R58" s="188"/>
      <c r="S58" s="188"/>
      <c r="T58" s="188"/>
      <c r="U58" s="188"/>
      <c r="V58" s="188"/>
      <c r="W58" s="188"/>
      <c r="X58" s="188"/>
      <c r="Y58" s="188"/>
      <c r="Z58" s="188"/>
      <c r="AA58" s="188"/>
      <c r="AB58" s="187"/>
      <c r="AC58" s="187"/>
      <c r="AD58" s="187"/>
      <c r="AE58" s="187"/>
      <c r="AF58" s="187"/>
    </row>
    <row r="59" spans="1:32" s="186" customFormat="1">
      <c r="A59" s="276"/>
      <c r="B59" s="276"/>
      <c r="C59" s="277"/>
      <c r="D59" s="276"/>
      <c r="E59" s="276"/>
      <c r="F59" s="276"/>
      <c r="G59" s="276"/>
      <c r="H59" s="276"/>
      <c r="I59" s="276"/>
      <c r="J59" s="276"/>
      <c r="K59" s="276"/>
      <c r="L59" s="276"/>
      <c r="M59" s="276"/>
      <c r="N59" s="185"/>
      <c r="O59" s="185"/>
      <c r="P59" s="185"/>
      <c r="Q59" s="189"/>
      <c r="R59" s="188"/>
      <c r="S59" s="188"/>
      <c r="T59" s="188"/>
      <c r="U59" s="188"/>
      <c r="V59" s="188"/>
      <c r="W59" s="188"/>
      <c r="X59" s="188"/>
      <c r="Y59" s="188"/>
      <c r="Z59" s="188"/>
      <c r="AA59" s="188"/>
      <c r="AB59" s="187"/>
      <c r="AC59" s="187"/>
      <c r="AD59" s="187"/>
      <c r="AE59" s="187"/>
      <c r="AF59" s="187"/>
    </row>
    <row r="60" spans="1:32" s="186" customFormat="1">
      <c r="A60" s="276"/>
      <c r="B60" s="276"/>
      <c r="C60" s="277"/>
      <c r="D60" s="276"/>
      <c r="E60" s="276"/>
      <c r="F60" s="276"/>
      <c r="G60" s="276"/>
      <c r="H60" s="276"/>
      <c r="I60" s="276"/>
      <c r="J60" s="276"/>
      <c r="K60" s="276"/>
      <c r="L60" s="276"/>
      <c r="M60" s="276"/>
      <c r="N60" s="185"/>
      <c r="O60" s="185"/>
      <c r="P60" s="185"/>
      <c r="Q60" s="189"/>
      <c r="R60" s="188"/>
      <c r="S60" s="188"/>
      <c r="T60" s="188"/>
      <c r="U60" s="188"/>
      <c r="V60" s="188"/>
      <c r="W60" s="188"/>
      <c r="X60" s="188"/>
      <c r="Y60" s="188"/>
      <c r="Z60" s="188"/>
      <c r="AA60" s="188"/>
      <c r="AB60" s="187"/>
      <c r="AC60" s="187"/>
      <c r="AD60" s="187"/>
      <c r="AE60" s="187"/>
      <c r="AF60" s="187"/>
    </row>
    <row r="61" spans="1:32" s="186" customFormat="1">
      <c r="A61" s="276"/>
      <c r="B61" s="276"/>
      <c r="C61" s="277"/>
      <c r="D61" s="276"/>
      <c r="E61" s="276"/>
      <c r="F61" s="276"/>
      <c r="G61" s="276"/>
      <c r="H61" s="276"/>
      <c r="I61" s="276"/>
      <c r="J61" s="276"/>
      <c r="K61" s="276"/>
      <c r="L61" s="276"/>
      <c r="M61" s="276"/>
      <c r="N61" s="185"/>
      <c r="O61" s="185"/>
      <c r="P61" s="185"/>
      <c r="Q61" s="189"/>
      <c r="R61" s="188"/>
      <c r="S61" s="188"/>
      <c r="T61" s="188"/>
      <c r="U61" s="188"/>
      <c r="V61" s="188"/>
      <c r="W61" s="188"/>
      <c r="X61" s="188"/>
      <c r="Y61" s="188"/>
      <c r="Z61" s="188"/>
      <c r="AA61" s="188"/>
      <c r="AB61" s="187"/>
      <c r="AC61" s="187"/>
      <c r="AD61" s="187"/>
      <c r="AE61" s="187"/>
      <c r="AF61" s="187"/>
    </row>
    <row r="62" spans="1:32" s="186" customFormat="1">
      <c r="A62" s="276"/>
      <c r="B62" s="276"/>
      <c r="C62" s="277"/>
      <c r="D62" s="276"/>
      <c r="E62" s="276"/>
      <c r="F62" s="276"/>
      <c r="G62" s="276"/>
      <c r="H62" s="276"/>
      <c r="I62" s="276"/>
      <c r="J62" s="276"/>
      <c r="K62" s="276"/>
      <c r="L62" s="276"/>
      <c r="M62" s="276"/>
      <c r="N62" s="185"/>
      <c r="O62" s="185"/>
      <c r="P62" s="185"/>
      <c r="Q62" s="189"/>
      <c r="R62" s="188"/>
      <c r="S62" s="188"/>
      <c r="T62" s="188"/>
      <c r="U62" s="188"/>
      <c r="V62" s="188"/>
      <c r="W62" s="188"/>
      <c r="X62" s="188"/>
      <c r="Y62" s="188"/>
      <c r="Z62" s="188"/>
      <c r="AA62" s="188"/>
      <c r="AB62" s="187"/>
      <c r="AC62" s="187"/>
      <c r="AD62" s="187"/>
      <c r="AE62" s="187"/>
      <c r="AF62" s="187"/>
    </row>
    <row r="63" spans="1:32" s="186" customFormat="1">
      <c r="A63" s="276"/>
      <c r="B63" s="276"/>
      <c r="C63" s="277"/>
      <c r="D63" s="276"/>
      <c r="E63" s="276"/>
      <c r="F63" s="276"/>
      <c r="G63" s="276"/>
      <c r="H63" s="276"/>
      <c r="I63" s="276"/>
      <c r="J63" s="276"/>
      <c r="K63" s="276"/>
      <c r="L63" s="276"/>
      <c r="M63" s="276"/>
      <c r="N63" s="185"/>
      <c r="O63" s="185"/>
      <c r="P63" s="185"/>
      <c r="Q63" s="189"/>
      <c r="R63" s="188"/>
      <c r="S63" s="188"/>
      <c r="T63" s="188"/>
      <c r="U63" s="188"/>
      <c r="V63" s="188"/>
      <c r="W63" s="188"/>
      <c r="X63" s="188"/>
      <c r="Y63" s="188"/>
      <c r="Z63" s="188"/>
      <c r="AA63" s="188"/>
      <c r="AB63" s="187"/>
      <c r="AC63" s="187"/>
      <c r="AD63" s="187"/>
      <c r="AE63" s="187"/>
      <c r="AF63" s="187"/>
    </row>
    <row r="64" spans="1:32" s="186" customFormat="1">
      <c r="A64" s="276"/>
      <c r="B64" s="276"/>
      <c r="C64" s="277"/>
      <c r="D64" s="276"/>
      <c r="E64" s="276"/>
      <c r="F64" s="276"/>
      <c r="G64" s="276"/>
      <c r="H64" s="276"/>
      <c r="I64" s="276"/>
      <c r="J64" s="276"/>
      <c r="K64" s="276"/>
      <c r="L64" s="276"/>
      <c r="M64" s="276"/>
      <c r="N64" s="185"/>
      <c r="O64" s="185"/>
      <c r="P64" s="185"/>
      <c r="Q64" s="189"/>
      <c r="R64" s="188"/>
      <c r="S64" s="188"/>
      <c r="T64" s="188"/>
      <c r="U64" s="188"/>
      <c r="V64" s="188"/>
      <c r="W64" s="188"/>
      <c r="X64" s="188"/>
      <c r="Y64" s="188"/>
      <c r="Z64" s="188"/>
      <c r="AA64" s="188"/>
      <c r="AB64" s="187"/>
      <c r="AC64" s="187"/>
      <c r="AD64" s="187"/>
      <c r="AE64" s="187"/>
      <c r="AF64" s="187"/>
    </row>
    <row r="65" spans="1:32" s="186" customFormat="1">
      <c r="A65" s="276"/>
      <c r="B65" s="276"/>
      <c r="C65" s="277"/>
      <c r="D65" s="276"/>
      <c r="E65" s="276"/>
      <c r="F65" s="276"/>
      <c r="G65" s="276"/>
      <c r="H65" s="276"/>
      <c r="I65" s="276"/>
      <c r="J65" s="276"/>
      <c r="K65" s="276"/>
      <c r="L65" s="276"/>
      <c r="M65" s="276"/>
      <c r="N65" s="185"/>
      <c r="O65" s="185"/>
      <c r="P65" s="185"/>
      <c r="Q65" s="189"/>
      <c r="R65" s="188"/>
      <c r="S65" s="188"/>
      <c r="T65" s="188"/>
      <c r="U65" s="188"/>
      <c r="V65" s="188"/>
      <c r="W65" s="188"/>
      <c r="X65" s="188"/>
      <c r="Y65" s="188"/>
      <c r="Z65" s="188"/>
      <c r="AA65" s="188"/>
      <c r="AB65" s="187"/>
      <c r="AC65" s="187"/>
      <c r="AD65" s="187"/>
      <c r="AE65" s="187"/>
      <c r="AF65" s="187"/>
    </row>
    <row r="66" spans="1:32" s="186" customFormat="1">
      <c r="A66" s="276"/>
      <c r="B66" s="276"/>
      <c r="C66" s="277"/>
      <c r="D66" s="276"/>
      <c r="E66" s="276"/>
      <c r="F66" s="276"/>
      <c r="G66" s="276"/>
      <c r="H66" s="276"/>
      <c r="I66" s="276"/>
      <c r="J66" s="276"/>
      <c r="K66" s="276"/>
      <c r="L66" s="276"/>
      <c r="M66" s="276"/>
      <c r="N66" s="185"/>
      <c r="O66" s="185"/>
      <c r="P66" s="185"/>
      <c r="Q66" s="189"/>
      <c r="R66" s="188"/>
      <c r="S66" s="188"/>
      <c r="T66" s="188"/>
      <c r="U66" s="188"/>
      <c r="V66" s="188"/>
      <c r="W66" s="188"/>
      <c r="X66" s="188"/>
      <c r="Y66" s="188"/>
      <c r="Z66" s="188"/>
      <c r="AA66" s="188"/>
      <c r="AB66" s="187"/>
      <c r="AC66" s="187"/>
      <c r="AD66" s="187"/>
      <c r="AE66" s="187"/>
      <c r="AF66" s="187"/>
    </row>
    <row r="67" spans="1:32" s="186" customFormat="1">
      <c r="A67" s="276"/>
      <c r="B67" s="276"/>
      <c r="C67" s="277"/>
      <c r="D67" s="276"/>
      <c r="E67" s="276"/>
      <c r="F67" s="276"/>
      <c r="G67" s="276"/>
      <c r="H67" s="276"/>
      <c r="I67" s="276"/>
      <c r="J67" s="276"/>
      <c r="K67" s="276"/>
      <c r="L67" s="276"/>
      <c r="M67" s="276"/>
      <c r="N67" s="185"/>
      <c r="O67" s="185"/>
      <c r="P67" s="185"/>
      <c r="Q67" s="189"/>
      <c r="R67" s="188"/>
      <c r="S67" s="188"/>
      <c r="T67" s="188"/>
      <c r="U67" s="188"/>
      <c r="V67" s="188"/>
      <c r="W67" s="188"/>
      <c r="X67" s="188"/>
      <c r="Y67" s="188"/>
      <c r="Z67" s="188"/>
      <c r="AA67" s="188"/>
      <c r="AB67" s="187"/>
      <c r="AC67" s="187"/>
      <c r="AD67" s="187"/>
      <c r="AE67" s="187"/>
      <c r="AF67" s="187"/>
    </row>
    <row r="68" spans="1:32" s="186" customFormat="1">
      <c r="A68" s="276"/>
      <c r="B68" s="276"/>
      <c r="C68" s="277"/>
      <c r="D68" s="276"/>
      <c r="E68" s="276"/>
      <c r="F68" s="276"/>
      <c r="G68" s="276"/>
      <c r="H68" s="276"/>
      <c r="I68" s="276"/>
      <c r="J68" s="276"/>
      <c r="K68" s="276"/>
      <c r="L68" s="276"/>
      <c r="M68" s="276"/>
      <c r="N68" s="185"/>
      <c r="O68" s="185"/>
      <c r="P68" s="185"/>
      <c r="Q68" s="189"/>
      <c r="R68" s="188"/>
      <c r="S68" s="188"/>
      <c r="T68" s="188"/>
      <c r="U68" s="188"/>
      <c r="V68" s="188"/>
      <c r="W68" s="188"/>
      <c r="X68" s="188"/>
      <c r="Y68" s="188"/>
      <c r="Z68" s="188"/>
      <c r="AA68" s="188"/>
      <c r="AB68" s="187"/>
      <c r="AC68" s="187"/>
      <c r="AD68" s="187"/>
      <c r="AE68" s="187"/>
      <c r="AF68" s="187"/>
    </row>
    <row r="69" spans="1:32" s="186" customFormat="1">
      <c r="A69" s="276"/>
      <c r="B69" s="276"/>
      <c r="C69" s="277"/>
      <c r="D69" s="276"/>
      <c r="E69" s="276"/>
      <c r="F69" s="276"/>
      <c r="G69" s="276"/>
      <c r="H69" s="276"/>
      <c r="I69" s="276"/>
      <c r="J69" s="276"/>
      <c r="K69" s="276"/>
      <c r="L69" s="276"/>
      <c r="M69" s="276"/>
      <c r="N69" s="185"/>
      <c r="O69" s="185"/>
      <c r="P69" s="185"/>
      <c r="Q69" s="189"/>
      <c r="R69" s="188"/>
      <c r="S69" s="188"/>
      <c r="T69" s="188"/>
      <c r="U69" s="188"/>
      <c r="V69" s="188"/>
      <c r="W69" s="188"/>
      <c r="X69" s="188"/>
      <c r="Y69" s="188"/>
      <c r="Z69" s="188"/>
      <c r="AA69" s="188"/>
      <c r="AB69" s="187"/>
      <c r="AC69" s="187"/>
      <c r="AD69" s="187"/>
      <c r="AE69" s="187"/>
      <c r="AF69" s="187"/>
    </row>
    <row r="70" spans="1:32" s="186" customFormat="1">
      <c r="A70" s="276"/>
      <c r="B70" s="276"/>
      <c r="C70" s="277"/>
      <c r="D70" s="276"/>
      <c r="E70" s="276"/>
      <c r="F70" s="276"/>
      <c r="G70" s="276"/>
      <c r="H70" s="276"/>
      <c r="I70" s="276"/>
      <c r="J70" s="276"/>
      <c r="K70" s="276"/>
      <c r="L70" s="276"/>
      <c r="M70" s="276"/>
      <c r="N70" s="185"/>
      <c r="O70" s="185"/>
      <c r="P70" s="185"/>
      <c r="Q70" s="189"/>
      <c r="R70" s="188"/>
      <c r="S70" s="188"/>
      <c r="T70" s="188"/>
      <c r="U70" s="188"/>
      <c r="V70" s="188"/>
      <c r="W70" s="188"/>
      <c r="X70" s="188"/>
      <c r="Y70" s="188"/>
      <c r="Z70" s="188"/>
      <c r="AA70" s="188"/>
      <c r="AB70" s="187"/>
      <c r="AC70" s="187"/>
      <c r="AD70" s="187"/>
      <c r="AE70" s="187"/>
      <c r="AF70" s="187"/>
    </row>
    <row r="71" spans="1:32" s="186" customFormat="1">
      <c r="A71" s="276"/>
      <c r="B71" s="276"/>
      <c r="C71" s="277"/>
      <c r="D71" s="276"/>
      <c r="E71" s="276"/>
      <c r="F71" s="276"/>
      <c r="G71" s="276"/>
      <c r="H71" s="276"/>
      <c r="I71" s="276"/>
      <c r="J71" s="276"/>
      <c r="K71" s="276"/>
      <c r="L71" s="276"/>
      <c r="M71" s="276"/>
      <c r="N71" s="185"/>
      <c r="O71" s="185"/>
      <c r="P71" s="185"/>
      <c r="Q71" s="189"/>
      <c r="R71" s="188"/>
      <c r="S71" s="188"/>
      <c r="T71" s="188"/>
      <c r="U71" s="188"/>
      <c r="V71" s="188"/>
      <c r="W71" s="188"/>
      <c r="X71" s="188"/>
      <c r="Y71" s="188"/>
      <c r="Z71" s="188"/>
      <c r="AA71" s="188"/>
      <c r="AB71" s="187"/>
      <c r="AC71" s="187"/>
      <c r="AD71" s="187"/>
      <c r="AE71" s="187"/>
      <c r="AF71" s="187"/>
    </row>
    <row r="72" spans="1:32" s="186" customFormat="1">
      <c r="A72" s="276"/>
      <c r="B72" s="276"/>
      <c r="C72" s="277"/>
      <c r="D72" s="276"/>
      <c r="E72" s="276"/>
      <c r="F72" s="276"/>
      <c r="G72" s="276"/>
      <c r="H72" s="276"/>
      <c r="I72" s="276"/>
      <c r="J72" s="276"/>
      <c r="K72" s="276"/>
      <c r="L72" s="276"/>
      <c r="M72" s="276"/>
      <c r="N72" s="185"/>
      <c r="O72" s="185"/>
      <c r="P72" s="185"/>
      <c r="Q72" s="189"/>
      <c r="R72" s="188"/>
      <c r="S72" s="188"/>
      <c r="T72" s="188"/>
      <c r="U72" s="188"/>
      <c r="V72" s="188"/>
      <c r="W72" s="188"/>
      <c r="X72" s="188"/>
      <c r="Y72" s="188"/>
      <c r="Z72" s="188"/>
      <c r="AA72" s="188"/>
      <c r="AB72" s="187"/>
      <c r="AC72" s="187"/>
      <c r="AD72" s="187"/>
      <c r="AE72" s="187"/>
      <c r="AF72" s="187"/>
    </row>
    <row r="73" spans="1:32" s="186" customFormat="1">
      <c r="A73" s="276"/>
      <c r="B73" s="276"/>
      <c r="C73" s="277"/>
      <c r="D73" s="276"/>
      <c r="E73" s="276"/>
      <c r="F73" s="276"/>
      <c r="G73" s="276"/>
      <c r="H73" s="276"/>
      <c r="I73" s="276"/>
      <c r="J73" s="276"/>
      <c r="K73" s="276"/>
      <c r="L73" s="276"/>
      <c r="M73" s="276"/>
      <c r="N73" s="185"/>
      <c r="O73" s="185"/>
      <c r="P73" s="185"/>
      <c r="Q73" s="189"/>
      <c r="R73" s="188"/>
      <c r="S73" s="188"/>
      <c r="T73" s="188"/>
      <c r="U73" s="188"/>
      <c r="V73" s="188"/>
      <c r="W73" s="188"/>
      <c r="X73" s="188"/>
      <c r="Y73" s="188"/>
      <c r="Z73" s="188"/>
      <c r="AA73" s="188"/>
      <c r="AB73" s="187"/>
      <c r="AC73" s="187"/>
      <c r="AD73" s="187"/>
      <c r="AE73" s="187"/>
      <c r="AF73" s="187"/>
    </row>
    <row r="74" spans="1:32" s="186" customFormat="1">
      <c r="A74" s="276"/>
      <c r="B74" s="276"/>
      <c r="C74" s="277"/>
      <c r="D74" s="276"/>
      <c r="E74" s="276"/>
      <c r="F74" s="276"/>
      <c r="G74" s="276"/>
      <c r="H74" s="276"/>
      <c r="I74" s="276"/>
      <c r="J74" s="276"/>
      <c r="K74" s="276"/>
      <c r="L74" s="276"/>
      <c r="M74" s="276"/>
      <c r="N74" s="185"/>
      <c r="O74" s="185"/>
      <c r="P74" s="185"/>
      <c r="Q74" s="189"/>
      <c r="R74" s="188"/>
      <c r="S74" s="188"/>
      <c r="T74" s="188"/>
      <c r="U74" s="188"/>
      <c r="V74" s="188"/>
      <c r="W74" s="188"/>
      <c r="X74" s="188"/>
      <c r="Y74" s="188"/>
      <c r="Z74" s="188"/>
      <c r="AA74" s="188"/>
      <c r="AB74" s="187"/>
      <c r="AC74" s="187"/>
      <c r="AD74" s="187"/>
      <c r="AE74" s="187"/>
      <c r="AF74" s="187"/>
    </row>
    <row r="75" spans="1:32" s="186" customFormat="1">
      <c r="A75" s="276"/>
      <c r="B75" s="276"/>
      <c r="C75" s="277"/>
      <c r="D75" s="276"/>
      <c r="E75" s="276"/>
      <c r="F75" s="276"/>
      <c r="G75" s="276"/>
      <c r="H75" s="276"/>
      <c r="I75" s="276"/>
      <c r="J75" s="276"/>
      <c r="K75" s="276"/>
      <c r="L75" s="276"/>
      <c r="M75" s="276"/>
      <c r="N75" s="185"/>
      <c r="O75" s="185"/>
      <c r="P75" s="185"/>
      <c r="Q75" s="189"/>
      <c r="R75" s="188"/>
      <c r="S75" s="188"/>
      <c r="T75" s="188"/>
      <c r="U75" s="188"/>
      <c r="V75" s="188"/>
      <c r="W75" s="188"/>
      <c r="X75" s="188"/>
      <c r="Y75" s="188"/>
      <c r="Z75" s="188"/>
      <c r="AA75" s="188"/>
      <c r="AB75" s="187"/>
      <c r="AC75" s="187"/>
      <c r="AD75" s="187"/>
      <c r="AE75" s="187"/>
      <c r="AF75" s="187"/>
    </row>
    <row r="76" spans="1:32" s="186" customFormat="1">
      <c r="A76" s="276"/>
      <c r="B76" s="276"/>
      <c r="C76" s="277"/>
      <c r="D76" s="276"/>
      <c r="E76" s="276"/>
      <c r="F76" s="276"/>
      <c r="G76" s="276"/>
      <c r="H76" s="276"/>
      <c r="I76" s="276"/>
      <c r="J76" s="276"/>
      <c r="K76" s="276"/>
      <c r="L76" s="276"/>
      <c r="M76" s="276"/>
      <c r="N76" s="185"/>
      <c r="O76" s="185"/>
      <c r="P76" s="185"/>
      <c r="Q76" s="189"/>
      <c r="R76" s="188"/>
      <c r="S76" s="188"/>
      <c r="T76" s="188"/>
      <c r="U76" s="188"/>
      <c r="V76" s="188"/>
      <c r="W76" s="188"/>
      <c r="X76" s="188"/>
      <c r="Y76" s="188"/>
      <c r="Z76" s="188"/>
      <c r="AA76" s="188"/>
      <c r="AB76" s="187"/>
      <c r="AC76" s="187"/>
      <c r="AD76" s="187"/>
      <c r="AE76" s="187"/>
      <c r="AF76" s="187"/>
    </row>
    <row r="77" spans="1:32" s="186" customFormat="1">
      <c r="A77" s="276"/>
      <c r="B77" s="276"/>
      <c r="C77" s="277"/>
      <c r="D77" s="276"/>
      <c r="E77" s="276"/>
      <c r="F77" s="276"/>
      <c r="G77" s="276"/>
      <c r="H77" s="276"/>
      <c r="I77" s="276"/>
      <c r="J77" s="276"/>
      <c r="K77" s="276"/>
      <c r="L77" s="276"/>
      <c r="M77" s="276"/>
      <c r="N77" s="185"/>
      <c r="O77" s="185"/>
      <c r="P77" s="185"/>
      <c r="Q77" s="189"/>
      <c r="R77" s="188"/>
      <c r="S77" s="188"/>
      <c r="T77" s="188"/>
      <c r="U77" s="188"/>
      <c r="V77" s="188"/>
      <c r="W77" s="188"/>
      <c r="X77" s="188"/>
      <c r="Y77" s="188"/>
      <c r="Z77" s="188"/>
      <c r="AA77" s="188"/>
      <c r="AB77" s="187"/>
      <c r="AC77" s="187"/>
      <c r="AD77" s="187"/>
      <c r="AE77" s="187"/>
      <c r="AF77" s="187"/>
    </row>
    <row r="78" spans="1:32" s="186" customFormat="1">
      <c r="A78" s="276"/>
      <c r="B78" s="276"/>
      <c r="C78" s="277"/>
      <c r="D78" s="276"/>
      <c r="E78" s="276"/>
      <c r="F78" s="276"/>
      <c r="G78" s="276"/>
      <c r="H78" s="276"/>
      <c r="I78" s="276"/>
      <c r="J78" s="276"/>
      <c r="K78" s="276"/>
      <c r="L78" s="276"/>
      <c r="M78" s="276"/>
      <c r="N78" s="185"/>
      <c r="O78" s="185"/>
      <c r="P78" s="185"/>
      <c r="Q78" s="189"/>
      <c r="R78" s="188"/>
      <c r="S78" s="188"/>
      <c r="T78" s="188"/>
      <c r="U78" s="188"/>
      <c r="V78" s="188"/>
      <c r="W78" s="188"/>
      <c r="X78" s="188"/>
      <c r="Y78" s="188"/>
      <c r="Z78" s="188"/>
      <c r="AA78" s="188"/>
      <c r="AB78" s="187"/>
      <c r="AC78" s="187"/>
      <c r="AD78" s="187"/>
      <c r="AE78" s="187"/>
      <c r="AF78" s="187"/>
    </row>
    <row r="79" spans="1:32" s="186" customFormat="1">
      <c r="A79" s="276"/>
      <c r="B79" s="276"/>
      <c r="C79" s="277"/>
      <c r="D79" s="276"/>
      <c r="E79" s="276"/>
      <c r="F79" s="276"/>
      <c r="G79" s="276"/>
      <c r="H79" s="276"/>
      <c r="I79" s="276"/>
      <c r="J79" s="276"/>
      <c r="K79" s="276"/>
      <c r="L79" s="276"/>
      <c r="M79" s="276"/>
      <c r="N79" s="185"/>
      <c r="O79" s="185"/>
      <c r="P79" s="185"/>
      <c r="Q79" s="189"/>
      <c r="R79" s="188"/>
      <c r="S79" s="188"/>
      <c r="T79" s="188"/>
      <c r="U79" s="188"/>
      <c r="V79" s="188"/>
      <c r="W79" s="188"/>
      <c r="X79" s="188"/>
      <c r="Y79" s="188"/>
      <c r="Z79" s="188"/>
      <c r="AA79" s="188"/>
      <c r="AB79" s="187"/>
      <c r="AC79" s="187"/>
      <c r="AD79" s="187"/>
      <c r="AE79" s="187"/>
      <c r="AF79" s="187"/>
    </row>
    <row r="80" spans="1:32" s="186" customFormat="1">
      <c r="A80" s="276"/>
      <c r="B80" s="276"/>
      <c r="C80" s="277"/>
      <c r="D80" s="276"/>
      <c r="E80" s="276"/>
      <c r="F80" s="276"/>
      <c r="G80" s="276"/>
      <c r="H80" s="276"/>
      <c r="I80" s="276"/>
      <c r="J80" s="276"/>
      <c r="K80" s="276"/>
      <c r="L80" s="276"/>
      <c r="M80" s="276"/>
      <c r="N80" s="185"/>
      <c r="O80" s="185"/>
      <c r="P80" s="185"/>
      <c r="Q80" s="189"/>
      <c r="R80" s="188"/>
      <c r="S80" s="188"/>
      <c r="T80" s="188"/>
      <c r="U80" s="188"/>
      <c r="V80" s="188"/>
      <c r="W80" s="188"/>
      <c r="X80" s="188"/>
      <c r="Y80" s="188"/>
      <c r="Z80" s="188"/>
      <c r="AA80" s="188"/>
      <c r="AB80" s="187"/>
      <c r="AC80" s="187"/>
      <c r="AD80" s="187"/>
      <c r="AE80" s="187"/>
      <c r="AF80" s="187"/>
    </row>
    <row r="81" spans="1:32" s="186" customFormat="1">
      <c r="A81" s="276"/>
      <c r="B81" s="276"/>
      <c r="C81" s="277"/>
      <c r="D81" s="276"/>
      <c r="E81" s="276"/>
      <c r="F81" s="276"/>
      <c r="G81" s="276"/>
      <c r="H81" s="276"/>
      <c r="I81" s="276"/>
      <c r="J81" s="276"/>
      <c r="K81" s="276"/>
      <c r="L81" s="276"/>
      <c r="M81" s="276"/>
      <c r="N81" s="185"/>
      <c r="O81" s="185"/>
      <c r="P81" s="185"/>
      <c r="Q81" s="189"/>
      <c r="R81" s="188"/>
      <c r="S81" s="188"/>
      <c r="T81" s="188"/>
      <c r="U81" s="188"/>
      <c r="V81" s="188"/>
      <c r="W81" s="188"/>
      <c r="X81" s="188"/>
      <c r="Y81" s="188"/>
      <c r="Z81" s="188"/>
      <c r="AA81" s="188"/>
      <c r="AB81" s="187"/>
      <c r="AC81" s="187"/>
      <c r="AD81" s="187"/>
      <c r="AE81" s="187"/>
      <c r="AF81" s="187"/>
    </row>
    <row r="82" spans="1:32" s="186" customFormat="1">
      <c r="A82" s="276"/>
      <c r="B82" s="276"/>
      <c r="C82" s="277"/>
      <c r="D82" s="276"/>
      <c r="E82" s="276"/>
      <c r="F82" s="276"/>
      <c r="G82" s="276"/>
      <c r="H82" s="276"/>
      <c r="I82" s="276"/>
      <c r="J82" s="276"/>
      <c r="K82" s="276"/>
      <c r="L82" s="276"/>
      <c r="M82" s="276"/>
      <c r="N82" s="185"/>
      <c r="O82" s="185"/>
      <c r="P82" s="185"/>
      <c r="Q82" s="189"/>
      <c r="R82" s="188"/>
      <c r="S82" s="188"/>
      <c r="T82" s="188"/>
      <c r="U82" s="188"/>
      <c r="V82" s="188"/>
      <c r="W82" s="188"/>
      <c r="X82" s="188"/>
      <c r="Y82" s="188"/>
      <c r="Z82" s="188"/>
      <c r="AA82" s="188"/>
      <c r="AB82" s="187"/>
      <c r="AC82" s="187"/>
      <c r="AD82" s="187"/>
      <c r="AE82" s="187"/>
      <c r="AF82" s="187"/>
    </row>
    <row r="83" spans="1:32" s="186" customFormat="1">
      <c r="A83" s="276"/>
      <c r="B83" s="276"/>
      <c r="C83" s="277"/>
      <c r="D83" s="276"/>
      <c r="E83" s="276"/>
      <c r="F83" s="276"/>
      <c r="G83" s="276"/>
      <c r="H83" s="276"/>
      <c r="I83" s="276"/>
      <c r="J83" s="276"/>
      <c r="K83" s="276"/>
      <c r="L83" s="276"/>
      <c r="M83" s="276"/>
      <c r="N83" s="185"/>
      <c r="O83" s="185"/>
      <c r="P83" s="185"/>
      <c r="Q83" s="189"/>
      <c r="R83" s="188"/>
      <c r="S83" s="188"/>
      <c r="T83" s="188"/>
      <c r="U83" s="188"/>
      <c r="V83" s="188"/>
      <c r="W83" s="188"/>
      <c r="X83" s="188"/>
      <c r="Y83" s="188"/>
      <c r="Z83" s="188"/>
      <c r="AA83" s="188"/>
      <c r="AB83" s="187"/>
      <c r="AC83" s="187"/>
      <c r="AD83" s="187"/>
      <c r="AE83" s="187"/>
      <c r="AF83" s="187"/>
    </row>
  </sheetData>
  <mergeCells count="15">
    <mergeCell ref="A45:C45"/>
    <mergeCell ref="I45:K45"/>
    <mergeCell ref="A2:K2"/>
    <mergeCell ref="A3:K3"/>
    <mergeCell ref="A4:K4"/>
    <mergeCell ref="A6:A8"/>
    <mergeCell ref="B6:B7"/>
    <mergeCell ref="C6:C7"/>
    <mergeCell ref="D6:D7"/>
    <mergeCell ref="E6:F6"/>
    <mergeCell ref="G6:G7"/>
    <mergeCell ref="H6:H7"/>
    <mergeCell ref="I6:I7"/>
    <mergeCell ref="J6:J7"/>
    <mergeCell ref="K6:K8"/>
  </mergeCells>
  <dataValidations count="2">
    <dataValidation type="whole" showErrorMessage="1" error="القيمة المدخلة يجب أن تكون أرقاماً فقطأعلى رقم تستطيع إدخاله: 999999999" sqref="B9:C9">
      <formula1>-999999999</formula1>
      <formula2>999999999</formula2>
    </dataValidation>
    <dataValidation type="whole" showErrorMessage="1" error="القيمة المدخلة يجب أن تكون أرقاماً فقطأعلى رقم تستطيع إدخاله: 9999" sqref="D9">
      <formula1>-9999</formula1>
      <formula2>9999</formula2>
    </dataValidation>
  </dataValidations>
  <printOptions horizontalCentered="1"/>
  <pageMargins left="0.25" right="0.25" top="0.17" bottom="0.17" header="0" footer="0.18"/>
  <pageSetup paperSize="9" scale="87" orientation="landscape" r:id="rId1"/>
  <headerFooter alignWithMargins="0"/>
  <rowBreaks count="2" manualBreakCount="2">
    <brk id="18" max="10" man="1"/>
    <brk id="33"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65"/>
  <sheetViews>
    <sheetView rightToLeft="1" view="pageBreakPreview" zoomScale="90" zoomScaleNormal="100" zoomScaleSheetLayoutView="90" workbookViewId="0">
      <selection activeCell="L4" sqref="L4"/>
    </sheetView>
  </sheetViews>
  <sheetFormatPr defaultColWidth="9.140625" defaultRowHeight="22.5"/>
  <cols>
    <col min="1" max="1" width="18.7109375" style="276" customWidth="1"/>
    <col min="2" max="7" width="15.85546875" style="276" customWidth="1"/>
    <col min="8" max="8" width="18.7109375" style="276" customWidth="1"/>
    <col min="9" max="17" width="9.140625" style="183"/>
    <col min="18" max="20" width="9.140625" style="182"/>
    <col min="21" max="16384" width="9.140625" style="181"/>
  </cols>
  <sheetData>
    <row r="1" spans="1:20" ht="67.5" customHeight="1">
      <c r="C1" s="359"/>
    </row>
    <row r="2" spans="1:20" s="226" customFormat="1" ht="17.25" customHeight="1">
      <c r="A2" s="374" t="s">
        <v>632</v>
      </c>
      <c r="B2" s="374"/>
      <c r="C2" s="374"/>
      <c r="D2" s="374"/>
      <c r="E2" s="374"/>
      <c r="F2" s="374"/>
      <c r="G2" s="374"/>
      <c r="H2" s="374"/>
      <c r="I2" s="227"/>
      <c r="J2" s="227"/>
      <c r="K2" s="227"/>
      <c r="L2" s="227"/>
      <c r="M2" s="227"/>
      <c r="N2" s="227"/>
      <c r="O2" s="227"/>
      <c r="P2" s="227"/>
      <c r="Q2" s="227"/>
    </row>
    <row r="3" spans="1:20" s="226" customFormat="1" ht="21" customHeight="1">
      <c r="A3" s="951" t="s">
        <v>633</v>
      </c>
      <c r="B3" s="951"/>
      <c r="C3" s="951"/>
      <c r="D3" s="951"/>
      <c r="E3" s="951"/>
      <c r="F3" s="951"/>
      <c r="G3" s="951"/>
      <c r="H3" s="951"/>
      <c r="I3" s="227"/>
      <c r="J3" s="227"/>
      <c r="K3" s="227"/>
      <c r="L3" s="227"/>
      <c r="M3" s="227"/>
      <c r="N3" s="227"/>
      <c r="O3" s="227"/>
      <c r="P3" s="227"/>
      <c r="Q3" s="227"/>
    </row>
    <row r="4" spans="1:20" s="207" customFormat="1" ht="20.25" customHeight="1">
      <c r="A4" s="391" t="s">
        <v>772</v>
      </c>
      <c r="B4" s="374"/>
      <c r="C4" s="374"/>
      <c r="D4" s="374"/>
      <c r="E4" s="374"/>
      <c r="F4" s="374"/>
      <c r="G4" s="374"/>
      <c r="H4" s="374"/>
      <c r="I4" s="188"/>
      <c r="J4" s="188"/>
      <c r="K4" s="188"/>
      <c r="L4" s="188"/>
      <c r="M4" s="188"/>
      <c r="N4" s="188"/>
      <c r="O4" s="188"/>
      <c r="P4" s="188"/>
      <c r="Q4" s="188"/>
      <c r="R4" s="191"/>
      <c r="S4" s="191"/>
      <c r="T4" s="191"/>
    </row>
    <row r="5" spans="1:20" s="207" customFormat="1" ht="19.5" customHeight="1">
      <c r="A5" s="927" t="s">
        <v>426</v>
      </c>
      <c r="B5" s="927"/>
      <c r="C5" s="276"/>
      <c r="D5" s="276"/>
      <c r="E5" s="276"/>
      <c r="F5" s="276"/>
      <c r="G5" s="276"/>
      <c r="H5" s="276"/>
      <c r="I5" s="188"/>
      <c r="J5" s="188"/>
      <c r="K5" s="188"/>
      <c r="L5" s="188"/>
      <c r="M5" s="188"/>
      <c r="N5" s="188"/>
      <c r="O5" s="188"/>
      <c r="P5" s="188"/>
      <c r="Q5" s="188"/>
      <c r="R5" s="191"/>
      <c r="S5" s="191"/>
      <c r="T5" s="191"/>
    </row>
    <row r="6" spans="1:20" s="203" customFormat="1" ht="19.5" customHeight="1">
      <c r="A6" s="913" t="s">
        <v>425</v>
      </c>
      <c r="B6" s="333" t="s">
        <v>424</v>
      </c>
      <c r="C6" s="333"/>
      <c r="D6" s="333"/>
      <c r="E6" s="333" t="s">
        <v>423</v>
      </c>
      <c r="F6" s="333"/>
      <c r="G6" s="333"/>
      <c r="H6" s="922" t="s">
        <v>75</v>
      </c>
      <c r="I6" s="205"/>
      <c r="J6" s="205"/>
      <c r="K6" s="205"/>
      <c r="L6" s="205"/>
      <c r="M6" s="205"/>
      <c r="N6" s="205"/>
      <c r="O6" s="205"/>
      <c r="P6" s="205"/>
      <c r="Q6" s="205"/>
      <c r="R6" s="204"/>
      <c r="S6" s="204"/>
      <c r="T6" s="204"/>
    </row>
    <row r="7" spans="1:20" s="203" customFormat="1" ht="20.25" customHeight="1">
      <c r="A7" s="914"/>
      <c r="B7" s="334" t="s">
        <v>422</v>
      </c>
      <c r="C7" s="334"/>
      <c r="D7" s="334"/>
      <c r="E7" s="334" t="s">
        <v>421</v>
      </c>
      <c r="F7" s="334"/>
      <c r="G7" s="334"/>
      <c r="H7" s="923"/>
      <c r="I7" s="205"/>
      <c r="J7" s="205"/>
      <c r="K7" s="205"/>
      <c r="L7" s="205"/>
      <c r="M7" s="205"/>
      <c r="N7" s="205"/>
      <c r="O7" s="205"/>
      <c r="P7" s="205"/>
      <c r="Q7" s="205"/>
      <c r="R7" s="204"/>
      <c r="S7" s="204"/>
      <c r="T7" s="204"/>
    </row>
    <row r="8" spans="1:20" s="203" customFormat="1" ht="25.5" customHeight="1">
      <c r="A8" s="915"/>
      <c r="B8" s="659">
        <v>2017</v>
      </c>
      <c r="C8" s="659">
        <v>2018</v>
      </c>
      <c r="D8" s="659">
        <v>2019</v>
      </c>
      <c r="E8" s="659">
        <v>2017</v>
      </c>
      <c r="F8" s="659">
        <v>2018</v>
      </c>
      <c r="G8" s="659">
        <v>2019</v>
      </c>
      <c r="H8" s="924"/>
      <c r="I8" s="205"/>
      <c r="J8" s="205"/>
      <c r="K8" s="205"/>
      <c r="L8" s="205"/>
      <c r="M8" s="205"/>
      <c r="N8" s="205"/>
      <c r="O8" s="205"/>
      <c r="P8" s="205"/>
      <c r="Q8" s="205"/>
      <c r="R8" s="204"/>
      <c r="S8" s="204"/>
      <c r="T8" s="204"/>
    </row>
    <row r="9" spans="1:20" s="225" customFormat="1" ht="20.25" customHeight="1">
      <c r="A9" s="318" t="s">
        <v>372</v>
      </c>
      <c r="B9" s="335"/>
      <c r="C9" s="335"/>
      <c r="D9" s="335"/>
      <c r="E9" s="335"/>
      <c r="F9" s="335"/>
      <c r="G9" s="335"/>
      <c r="H9" s="320" t="s">
        <v>292</v>
      </c>
      <c r="I9" s="205"/>
      <c r="J9" s="205"/>
      <c r="K9" s="205"/>
      <c r="L9" s="205"/>
      <c r="M9" s="205"/>
      <c r="N9" s="205"/>
      <c r="O9" s="205"/>
      <c r="P9" s="205"/>
      <c r="Q9" s="205"/>
      <c r="R9" s="204"/>
      <c r="S9" s="204"/>
      <c r="T9" s="204"/>
    </row>
    <row r="10" spans="1:20" s="190" customFormat="1" ht="23.25" customHeight="1">
      <c r="A10" s="324" t="s">
        <v>417</v>
      </c>
      <c r="B10" s="336">
        <v>54436</v>
      </c>
      <c r="C10" s="336">
        <v>59291</v>
      </c>
      <c r="D10" s="336">
        <v>66743</v>
      </c>
      <c r="E10" s="336">
        <v>5823</v>
      </c>
      <c r="F10" s="336">
        <v>5903</v>
      </c>
      <c r="G10" s="336">
        <v>7899</v>
      </c>
      <c r="H10" s="326" t="s">
        <v>416</v>
      </c>
      <c r="I10" s="188"/>
      <c r="J10" s="188"/>
      <c r="K10" s="188"/>
      <c r="L10" s="188"/>
      <c r="M10" s="188"/>
      <c r="N10" s="188"/>
      <c r="O10" s="188"/>
      <c r="P10" s="188"/>
      <c r="Q10" s="188"/>
      <c r="R10" s="191"/>
      <c r="S10" s="191"/>
      <c r="T10" s="191"/>
    </row>
    <row r="11" spans="1:20" s="190" customFormat="1" ht="23.25" customHeight="1">
      <c r="A11" s="318" t="s">
        <v>173</v>
      </c>
      <c r="B11" s="337">
        <v>1.1464579134364885</v>
      </c>
      <c r="C11" s="337">
        <v>1.1604615932639952</v>
      </c>
      <c r="D11" s="337">
        <v>1.2073323784608851</v>
      </c>
      <c r="E11" s="337">
        <v>1.9204385050723587</v>
      </c>
      <c r="F11" s="337">
        <v>2.3356664938888074</v>
      </c>
      <c r="G11" s="337">
        <v>2.4716893162567</v>
      </c>
      <c r="H11" s="320" t="s">
        <v>173</v>
      </c>
      <c r="I11" s="188"/>
      <c r="J11" s="188"/>
      <c r="K11" s="188"/>
      <c r="L11" s="188"/>
      <c r="M11" s="188"/>
      <c r="N11" s="188"/>
      <c r="O11" s="188"/>
      <c r="P11" s="188"/>
      <c r="Q11" s="188"/>
      <c r="R11" s="191"/>
      <c r="S11" s="191"/>
      <c r="T11" s="191"/>
    </row>
    <row r="12" spans="1:20" s="190" customFormat="1" ht="23.25" customHeight="1">
      <c r="A12" s="324" t="s">
        <v>420</v>
      </c>
      <c r="B12" s="336"/>
      <c r="C12" s="336"/>
      <c r="D12" s="336"/>
      <c r="E12" s="336"/>
      <c r="F12" s="336"/>
      <c r="G12" s="336"/>
      <c r="H12" s="326" t="s">
        <v>279</v>
      </c>
      <c r="I12" s="188"/>
      <c r="J12" s="188"/>
      <c r="K12" s="188"/>
      <c r="L12" s="188"/>
      <c r="M12" s="188"/>
      <c r="N12" s="188"/>
      <c r="O12" s="188"/>
      <c r="P12" s="188"/>
      <c r="Q12" s="188"/>
      <c r="R12" s="191"/>
      <c r="S12" s="191"/>
      <c r="T12" s="191"/>
    </row>
    <row r="13" spans="1:20" s="190" customFormat="1" ht="23.25" customHeight="1">
      <c r="A13" s="318" t="s">
        <v>417</v>
      </c>
      <c r="B13" s="273">
        <v>862368</v>
      </c>
      <c r="C13" s="273">
        <v>899190</v>
      </c>
      <c r="D13" s="273">
        <v>602255</v>
      </c>
      <c r="E13" s="273">
        <v>76963</v>
      </c>
      <c r="F13" s="273">
        <v>63881</v>
      </c>
      <c r="G13" s="273">
        <v>57797</v>
      </c>
      <c r="H13" s="320" t="s">
        <v>416</v>
      </c>
      <c r="I13" s="188"/>
      <c r="J13" s="188"/>
      <c r="K13" s="188"/>
      <c r="L13" s="188"/>
      <c r="M13" s="188"/>
      <c r="N13" s="188"/>
      <c r="O13" s="188"/>
      <c r="P13" s="188"/>
      <c r="Q13" s="188"/>
      <c r="R13" s="191"/>
      <c r="S13" s="191"/>
      <c r="T13" s="191"/>
    </row>
    <row r="14" spans="1:20" s="190" customFormat="1" ht="23.25" customHeight="1">
      <c r="A14" s="324" t="s">
        <v>173</v>
      </c>
      <c r="B14" s="338">
        <v>18.162036481269705</v>
      </c>
      <c r="C14" s="338">
        <v>17.599221805114635</v>
      </c>
      <c r="D14" s="338">
        <v>10.89435538693137</v>
      </c>
      <c r="E14" s="338">
        <v>25.382570610661848</v>
      </c>
      <c r="F14" s="338">
        <v>25.276081872964753</v>
      </c>
      <c r="G14" s="338">
        <v>18.085356046548739</v>
      </c>
      <c r="H14" s="326" t="s">
        <v>173</v>
      </c>
      <c r="I14" s="188"/>
      <c r="J14" s="188"/>
      <c r="K14" s="188"/>
      <c r="L14" s="188"/>
      <c r="M14" s="188"/>
      <c r="N14" s="188"/>
      <c r="O14" s="188"/>
      <c r="P14" s="188"/>
      <c r="Q14" s="188"/>
      <c r="R14" s="191"/>
      <c r="S14" s="191"/>
      <c r="T14" s="191"/>
    </row>
    <row r="15" spans="1:20" s="191" customFormat="1" ht="19.5" customHeight="1">
      <c r="A15" s="318" t="s">
        <v>419</v>
      </c>
      <c r="B15" s="273"/>
      <c r="C15" s="273"/>
      <c r="E15" s="273"/>
      <c r="F15" s="273"/>
      <c r="H15" s="320" t="s">
        <v>418</v>
      </c>
      <c r="I15" s="188"/>
      <c r="J15" s="188"/>
      <c r="K15" s="188"/>
      <c r="L15" s="188"/>
      <c r="M15" s="188"/>
      <c r="N15" s="188"/>
      <c r="O15" s="188"/>
      <c r="P15" s="188"/>
      <c r="Q15" s="188"/>
    </row>
    <row r="16" spans="1:20" s="190" customFormat="1" ht="23.25" customHeight="1">
      <c r="A16" s="324" t="s">
        <v>417</v>
      </c>
      <c r="B16" s="336">
        <v>3831386</v>
      </c>
      <c r="C16" s="336">
        <v>4150779</v>
      </c>
      <c r="D16" s="336">
        <v>4859140</v>
      </c>
      <c r="E16" s="336">
        <v>220426</v>
      </c>
      <c r="F16" s="336">
        <v>182949</v>
      </c>
      <c r="G16" s="336">
        <v>253883</v>
      </c>
      <c r="H16" s="326" t="s">
        <v>416</v>
      </c>
      <c r="I16" s="188"/>
      <c r="J16" s="188"/>
      <c r="K16" s="188"/>
      <c r="L16" s="188"/>
      <c r="M16" s="188"/>
      <c r="N16" s="188"/>
      <c r="O16" s="188"/>
      <c r="P16" s="188"/>
      <c r="Q16" s="188"/>
      <c r="R16" s="191"/>
      <c r="S16" s="191"/>
      <c r="T16" s="191"/>
    </row>
    <row r="17" spans="1:20" s="190" customFormat="1" ht="23.25" customHeight="1">
      <c r="A17" s="318" t="s">
        <v>173</v>
      </c>
      <c r="B17" s="337">
        <v>80.691505605293813</v>
      </c>
      <c r="C17" s="337">
        <v>81.240316601621359</v>
      </c>
      <c r="D17" s="337">
        <v>87.898312234607744</v>
      </c>
      <c r="E17" s="337">
        <v>72.696990884265801</v>
      </c>
      <c r="F17" s="337">
        <v>72.388251633146439</v>
      </c>
      <c r="G17" s="337">
        <v>79.442954637194561</v>
      </c>
      <c r="H17" s="320" t="s">
        <v>173</v>
      </c>
      <c r="I17" s="188"/>
      <c r="J17" s="188"/>
      <c r="K17" s="188"/>
      <c r="L17" s="188"/>
      <c r="M17" s="188"/>
      <c r="N17" s="188"/>
      <c r="O17" s="188"/>
      <c r="P17" s="188"/>
      <c r="Q17" s="188"/>
      <c r="R17" s="191"/>
      <c r="S17" s="191"/>
      <c r="T17" s="191"/>
    </row>
    <row r="18" spans="1:20" s="190" customFormat="1" ht="22.5" customHeight="1">
      <c r="A18" s="339" t="s">
        <v>40</v>
      </c>
      <c r="B18" s="340"/>
      <c r="C18" s="340"/>
      <c r="D18" s="677"/>
      <c r="E18" s="340"/>
      <c r="F18" s="340"/>
      <c r="G18" s="677"/>
      <c r="H18" s="341" t="s">
        <v>41</v>
      </c>
      <c r="I18" s="188"/>
      <c r="J18" s="188"/>
      <c r="K18" s="188"/>
      <c r="L18" s="188"/>
      <c r="M18" s="188"/>
      <c r="N18" s="188"/>
      <c r="O18" s="188"/>
      <c r="P18" s="188"/>
      <c r="Q18" s="188"/>
      <c r="R18" s="191"/>
      <c r="S18" s="191"/>
      <c r="T18" s="191"/>
    </row>
    <row r="19" spans="1:20" s="213" customFormat="1" ht="23.25" customHeight="1">
      <c r="A19" s="318" t="s">
        <v>417</v>
      </c>
      <c r="B19" s="342">
        <f t="shared" ref="B19:G19" si="0">SUM(B10,B13,B16)</f>
        <v>4748190</v>
      </c>
      <c r="C19" s="342">
        <f t="shared" si="0"/>
        <v>5109260</v>
      </c>
      <c r="D19" s="342">
        <f t="shared" si="0"/>
        <v>5528138</v>
      </c>
      <c r="E19" s="342">
        <f t="shared" si="0"/>
        <v>303212</v>
      </c>
      <c r="F19" s="342">
        <f t="shared" si="0"/>
        <v>252733</v>
      </c>
      <c r="G19" s="342">
        <f t="shared" si="0"/>
        <v>319579</v>
      </c>
      <c r="H19" s="320" t="s">
        <v>416</v>
      </c>
      <c r="I19" s="214"/>
      <c r="J19" s="214"/>
      <c r="K19" s="214"/>
      <c r="L19" s="214"/>
      <c r="M19" s="214"/>
      <c r="N19" s="214"/>
      <c r="O19" s="214"/>
      <c r="P19" s="214"/>
      <c r="Q19" s="214"/>
      <c r="R19" s="239"/>
      <c r="S19" s="239"/>
      <c r="T19" s="239"/>
    </row>
    <row r="20" spans="1:20" s="213" customFormat="1" ht="23.25" customHeight="1">
      <c r="A20" s="328" t="s">
        <v>173</v>
      </c>
      <c r="B20" s="343">
        <v>100</v>
      </c>
      <c r="C20" s="343">
        <f>((C19/C19)*100)</f>
        <v>100</v>
      </c>
      <c r="D20" s="343">
        <f>((D19/D19)*100)</f>
        <v>100</v>
      </c>
      <c r="E20" s="343">
        <v>100</v>
      </c>
      <c r="F20" s="343">
        <f>((F19/F19)*100)</f>
        <v>100</v>
      </c>
      <c r="G20" s="343">
        <f>((G19/G19)*100)</f>
        <v>100</v>
      </c>
      <c r="H20" s="330" t="s">
        <v>173</v>
      </c>
      <c r="I20" s="214"/>
      <c r="J20" s="214"/>
      <c r="K20" s="214"/>
      <c r="L20" s="214"/>
      <c r="M20" s="214"/>
      <c r="N20" s="214"/>
      <c r="O20" s="214"/>
      <c r="P20" s="214"/>
      <c r="Q20" s="214"/>
      <c r="R20" s="239"/>
      <c r="S20" s="239"/>
      <c r="T20" s="239"/>
    </row>
    <row r="21" spans="1:20" s="190" customFormat="1" ht="4.5" customHeight="1">
      <c r="A21" s="276"/>
      <c r="B21" s="276"/>
      <c r="C21" s="276"/>
      <c r="D21" s="276"/>
      <c r="E21" s="276"/>
      <c r="F21" s="276"/>
      <c r="G21" s="276"/>
      <c r="H21" s="276"/>
      <c r="I21" s="188"/>
      <c r="J21" s="188"/>
      <c r="K21" s="188"/>
      <c r="L21" s="188"/>
      <c r="M21" s="188"/>
      <c r="N21" s="188"/>
      <c r="O21" s="188"/>
      <c r="P21" s="188"/>
      <c r="Q21" s="188"/>
      <c r="R21" s="191"/>
      <c r="S21" s="191"/>
      <c r="T21" s="191"/>
    </row>
    <row r="22" spans="1:20" s="415" customFormat="1" ht="17.25" customHeight="1">
      <c r="A22" s="949" t="s">
        <v>634</v>
      </c>
      <c r="B22" s="949"/>
      <c r="C22" s="414"/>
      <c r="D22" s="414"/>
      <c r="E22" s="663"/>
      <c r="F22" s="663"/>
      <c r="H22" s="415" t="s">
        <v>636</v>
      </c>
      <c r="I22" s="416"/>
      <c r="J22" s="416"/>
      <c r="K22" s="416"/>
      <c r="L22" s="416"/>
      <c r="M22" s="416"/>
      <c r="N22" s="416"/>
      <c r="O22" s="416"/>
      <c r="P22" s="416"/>
      <c r="Q22" s="416"/>
    </row>
    <row r="23" spans="1:20" s="415" customFormat="1" ht="17.25" customHeight="1">
      <c r="A23" s="949" t="s">
        <v>698</v>
      </c>
      <c r="B23" s="949"/>
      <c r="C23" s="949"/>
      <c r="D23" s="414"/>
      <c r="E23" s="663"/>
      <c r="F23" s="950" t="s">
        <v>699</v>
      </c>
      <c r="G23" s="950"/>
      <c r="H23" s="950"/>
      <c r="I23" s="416"/>
      <c r="J23" s="416"/>
      <c r="K23" s="416"/>
      <c r="L23" s="416"/>
      <c r="M23" s="416"/>
      <c r="N23" s="416"/>
      <c r="O23" s="416"/>
      <c r="P23" s="416"/>
      <c r="Q23" s="416"/>
    </row>
    <row r="24" spans="1:20" s="415" customFormat="1" ht="33" customHeight="1">
      <c r="A24" s="417" t="s">
        <v>700</v>
      </c>
      <c r="B24" s="417"/>
      <c r="C24" s="414"/>
      <c r="D24" s="414"/>
      <c r="E24" s="414"/>
      <c r="F24" s="414"/>
      <c r="G24" s="950" t="s">
        <v>637</v>
      </c>
      <c r="H24" s="950"/>
      <c r="I24" s="416"/>
      <c r="J24" s="416"/>
      <c r="K24" s="416"/>
      <c r="L24" s="416"/>
      <c r="M24" s="416"/>
      <c r="N24" s="416"/>
      <c r="O24" s="416"/>
      <c r="P24" s="416"/>
      <c r="Q24" s="416"/>
    </row>
    <row r="25" spans="1:20" s="240" customFormat="1">
      <c r="A25" s="367"/>
      <c r="B25" s="367"/>
      <c r="C25" s="276"/>
      <c r="D25" s="276"/>
      <c r="E25" s="276"/>
      <c r="F25" s="617"/>
      <c r="G25" s="617"/>
      <c r="H25" s="617"/>
      <c r="I25" s="241"/>
      <c r="J25" s="241"/>
      <c r="K25" s="241"/>
      <c r="L25" s="241"/>
      <c r="M25" s="241"/>
      <c r="N25" s="241"/>
      <c r="O25" s="241"/>
      <c r="P25" s="241"/>
      <c r="Q25" s="241"/>
    </row>
    <row r="26" spans="1:20" s="240" customFormat="1">
      <c r="A26" s="276"/>
      <c r="B26" s="276"/>
      <c r="C26" s="276"/>
      <c r="D26" s="276"/>
      <c r="E26" s="276"/>
      <c r="F26" s="276"/>
      <c r="G26" s="276"/>
      <c r="H26" s="276"/>
      <c r="I26" s="241"/>
      <c r="J26" s="241"/>
      <c r="K26" s="241"/>
      <c r="L26" s="241"/>
      <c r="M26" s="241"/>
      <c r="N26" s="241"/>
      <c r="O26" s="241"/>
      <c r="P26" s="241"/>
      <c r="Q26" s="241"/>
    </row>
    <row r="27" spans="1:20" s="240" customFormat="1">
      <c r="A27" s="276"/>
      <c r="B27" s="276"/>
      <c r="C27" s="276"/>
      <c r="D27" s="276"/>
      <c r="E27" s="276"/>
      <c r="F27" s="276"/>
      <c r="G27" s="276"/>
      <c r="H27" s="276"/>
      <c r="I27" s="241"/>
      <c r="J27" s="241"/>
      <c r="K27" s="241"/>
      <c r="L27" s="241"/>
      <c r="M27" s="241"/>
      <c r="N27" s="241"/>
      <c r="O27" s="241"/>
      <c r="P27" s="241"/>
      <c r="Q27" s="241"/>
    </row>
    <row r="28" spans="1:20" s="190" customFormat="1">
      <c r="A28" s="276"/>
      <c r="B28" s="368"/>
      <c r="C28" s="368"/>
      <c r="D28" s="368"/>
      <c r="E28" s="368"/>
      <c r="F28" s="368"/>
      <c r="G28" s="368"/>
      <c r="H28" s="276"/>
      <c r="I28" s="188"/>
      <c r="J28" s="188"/>
      <c r="K28" s="188"/>
      <c r="L28" s="188"/>
      <c r="M28" s="188"/>
      <c r="N28" s="188"/>
      <c r="O28" s="188"/>
      <c r="P28" s="188"/>
      <c r="Q28" s="188"/>
      <c r="R28" s="191"/>
      <c r="S28" s="191"/>
      <c r="T28" s="191"/>
    </row>
    <row r="29" spans="1:20" s="190" customFormat="1">
      <c r="A29" s="276"/>
      <c r="B29" s="276"/>
      <c r="C29" s="276"/>
      <c r="D29" s="276"/>
      <c r="E29" s="276"/>
      <c r="F29" s="276"/>
      <c r="G29" s="276"/>
      <c r="H29" s="276"/>
      <c r="I29" s="188"/>
      <c r="J29" s="188"/>
      <c r="K29" s="188"/>
      <c r="L29" s="188"/>
      <c r="M29" s="188"/>
      <c r="N29" s="188"/>
      <c r="O29" s="188"/>
      <c r="P29" s="188"/>
      <c r="Q29" s="188"/>
      <c r="R29" s="191"/>
      <c r="S29" s="191"/>
      <c r="T29" s="191"/>
    </row>
    <row r="30" spans="1:20" s="190" customFormat="1">
      <c r="A30" s="276"/>
      <c r="B30" s="276"/>
      <c r="C30" s="276"/>
      <c r="D30" s="276"/>
      <c r="E30" s="276"/>
      <c r="F30" s="276"/>
      <c r="G30" s="276"/>
      <c r="H30" s="276"/>
      <c r="I30" s="188"/>
      <c r="J30" s="188"/>
      <c r="K30" s="188"/>
      <c r="L30" s="188"/>
      <c r="M30" s="188"/>
      <c r="N30" s="188"/>
      <c r="O30" s="188"/>
      <c r="P30" s="188"/>
      <c r="Q30" s="188"/>
      <c r="R30" s="191"/>
      <c r="S30" s="191"/>
      <c r="T30" s="191"/>
    </row>
    <row r="31" spans="1:20" s="190" customFormat="1">
      <c r="A31" s="276"/>
      <c r="B31" s="276"/>
      <c r="C31" s="276"/>
      <c r="D31" s="276"/>
      <c r="E31" s="276"/>
      <c r="F31" s="276"/>
      <c r="G31" s="276"/>
      <c r="H31" s="276"/>
      <c r="I31" s="188"/>
      <c r="J31" s="188"/>
      <c r="K31" s="188"/>
      <c r="L31" s="188"/>
      <c r="M31" s="188"/>
      <c r="N31" s="188"/>
      <c r="O31" s="188"/>
      <c r="P31" s="188"/>
      <c r="Q31" s="188"/>
      <c r="R31" s="191"/>
      <c r="S31" s="191"/>
      <c r="T31" s="191"/>
    </row>
    <row r="32" spans="1:20" s="190" customFormat="1">
      <c r="A32" s="276"/>
      <c r="B32" s="276"/>
      <c r="C32" s="276"/>
      <c r="D32" s="276"/>
      <c r="E32" s="276"/>
      <c r="F32" s="276"/>
      <c r="G32" s="276"/>
      <c r="H32" s="276"/>
      <c r="I32" s="188"/>
      <c r="J32" s="188"/>
      <c r="K32" s="188"/>
      <c r="L32" s="188"/>
      <c r="M32" s="188"/>
      <c r="N32" s="188"/>
      <c r="O32" s="188"/>
      <c r="P32" s="188"/>
      <c r="Q32" s="188"/>
      <c r="R32" s="191"/>
      <c r="S32" s="191"/>
      <c r="T32" s="191"/>
    </row>
    <row r="33" spans="1:20" s="190" customFormat="1">
      <c r="A33" s="276"/>
      <c r="B33" s="276"/>
      <c r="C33" s="276"/>
      <c r="D33" s="276"/>
      <c r="E33" s="276"/>
      <c r="F33" s="276"/>
      <c r="G33" s="276"/>
      <c r="H33" s="276"/>
      <c r="I33" s="188"/>
      <c r="J33" s="188"/>
      <c r="K33" s="188"/>
      <c r="L33" s="188"/>
      <c r="M33" s="188"/>
      <c r="N33" s="188"/>
      <c r="O33" s="188"/>
      <c r="P33" s="188"/>
      <c r="Q33" s="188"/>
      <c r="R33" s="191"/>
      <c r="S33" s="191"/>
      <c r="T33" s="191"/>
    </row>
    <row r="34" spans="1:20" s="190" customFormat="1">
      <c r="A34" s="276"/>
      <c r="B34" s="276"/>
      <c r="C34" s="276"/>
      <c r="D34" s="276"/>
      <c r="E34" s="276"/>
      <c r="F34" s="276"/>
      <c r="G34" s="276"/>
      <c r="H34" s="276"/>
      <c r="I34" s="188"/>
      <c r="J34" s="188"/>
      <c r="K34" s="188"/>
      <c r="L34" s="188"/>
      <c r="M34" s="188"/>
      <c r="N34" s="188"/>
      <c r="O34" s="188"/>
      <c r="P34" s="188"/>
      <c r="Q34" s="188"/>
      <c r="R34" s="191"/>
      <c r="S34" s="191"/>
      <c r="T34" s="191"/>
    </row>
    <row r="35" spans="1:20" s="186" customFormat="1">
      <c r="A35" s="276"/>
      <c r="B35" s="276"/>
      <c r="C35" s="276"/>
      <c r="D35" s="276"/>
      <c r="E35" s="276"/>
      <c r="F35" s="276"/>
      <c r="G35" s="276"/>
      <c r="H35" s="276"/>
      <c r="I35" s="188"/>
      <c r="J35" s="188"/>
      <c r="K35" s="188"/>
      <c r="L35" s="188"/>
      <c r="M35" s="188"/>
      <c r="N35" s="188"/>
      <c r="O35" s="188"/>
      <c r="P35" s="188"/>
      <c r="Q35" s="188"/>
      <c r="R35" s="187"/>
      <c r="S35" s="187"/>
      <c r="T35" s="187"/>
    </row>
    <row r="36" spans="1:20" s="186" customFormat="1">
      <c r="A36" s="276"/>
      <c r="B36" s="276"/>
      <c r="C36" s="276"/>
      <c r="D36" s="276"/>
      <c r="E36" s="276"/>
      <c r="F36" s="276"/>
      <c r="G36" s="276"/>
      <c r="H36" s="276"/>
      <c r="I36" s="188"/>
      <c r="J36" s="188"/>
      <c r="K36" s="188"/>
      <c r="L36" s="188"/>
      <c r="M36" s="188"/>
      <c r="N36" s="188"/>
      <c r="O36" s="188"/>
      <c r="P36" s="188"/>
      <c r="Q36" s="188"/>
      <c r="R36" s="187"/>
      <c r="S36" s="187"/>
      <c r="T36" s="187"/>
    </row>
    <row r="37" spans="1:20" s="186" customFormat="1">
      <c r="A37" s="276"/>
      <c r="B37" s="276"/>
      <c r="C37" s="276"/>
      <c r="D37" s="276"/>
      <c r="E37" s="276"/>
      <c r="F37" s="276"/>
      <c r="G37" s="276"/>
      <c r="H37" s="276"/>
      <c r="I37" s="188"/>
      <c r="J37" s="188"/>
      <c r="K37" s="188"/>
      <c r="L37" s="188"/>
      <c r="M37" s="188"/>
      <c r="N37" s="188"/>
      <c r="O37" s="188"/>
      <c r="P37" s="188"/>
      <c r="Q37" s="188"/>
      <c r="R37" s="187"/>
      <c r="S37" s="187"/>
      <c r="T37" s="187"/>
    </row>
    <row r="38" spans="1:20" s="186" customFormat="1">
      <c r="A38" s="276"/>
      <c r="B38" s="276"/>
      <c r="C38" s="276"/>
      <c r="D38" s="276"/>
      <c r="E38" s="276"/>
      <c r="F38" s="276"/>
      <c r="G38" s="276"/>
      <c r="H38" s="276"/>
      <c r="I38" s="188"/>
      <c r="J38" s="188"/>
      <c r="K38" s="188"/>
      <c r="L38" s="188"/>
      <c r="M38" s="188"/>
      <c r="N38" s="188"/>
      <c r="O38" s="188"/>
      <c r="P38" s="188"/>
      <c r="Q38" s="188"/>
      <c r="R38" s="187"/>
      <c r="S38" s="187"/>
      <c r="T38" s="187"/>
    </row>
    <row r="39" spans="1:20" s="186" customFormat="1">
      <c r="A39" s="276"/>
      <c r="B39" s="276"/>
      <c r="C39" s="276"/>
      <c r="D39" s="276"/>
      <c r="E39" s="276"/>
      <c r="F39" s="276"/>
      <c r="G39" s="276"/>
      <c r="H39" s="276"/>
      <c r="I39" s="188"/>
      <c r="J39" s="188"/>
      <c r="K39" s="188"/>
      <c r="L39" s="188"/>
      <c r="M39" s="188"/>
      <c r="N39" s="188"/>
      <c r="O39" s="188"/>
      <c r="P39" s="188"/>
      <c r="Q39" s="188"/>
      <c r="R39" s="187"/>
      <c r="S39" s="187"/>
      <c r="T39" s="187"/>
    </row>
    <row r="40" spans="1:20" s="186" customFormat="1">
      <c r="A40" s="276"/>
      <c r="B40" s="276"/>
      <c r="C40" s="276"/>
      <c r="D40" s="276"/>
      <c r="E40" s="276"/>
      <c r="F40" s="276"/>
      <c r="G40" s="276"/>
      <c r="H40" s="276"/>
      <c r="I40" s="188"/>
      <c r="J40" s="188"/>
      <c r="K40" s="188"/>
      <c r="L40" s="188"/>
      <c r="M40" s="188"/>
      <c r="N40" s="188"/>
      <c r="O40" s="188"/>
      <c r="P40" s="188"/>
      <c r="Q40" s="188"/>
      <c r="R40" s="187"/>
      <c r="S40" s="187"/>
      <c r="T40" s="187"/>
    </row>
    <row r="41" spans="1:20" s="186" customFormat="1">
      <c r="A41" s="276"/>
      <c r="B41" s="276"/>
      <c r="C41" s="276"/>
      <c r="D41" s="276"/>
      <c r="E41" s="276"/>
      <c r="F41" s="276"/>
      <c r="G41" s="276"/>
      <c r="H41" s="276"/>
      <c r="I41" s="188"/>
      <c r="J41" s="188"/>
      <c r="K41" s="188"/>
      <c r="L41" s="188"/>
      <c r="M41" s="188"/>
      <c r="N41" s="188"/>
      <c r="O41" s="188"/>
      <c r="P41" s="188"/>
      <c r="Q41" s="188"/>
      <c r="R41" s="187"/>
      <c r="S41" s="187"/>
      <c r="T41" s="187"/>
    </row>
    <row r="42" spans="1:20" s="186" customFormat="1">
      <c r="A42" s="276"/>
      <c r="B42" s="276"/>
      <c r="C42" s="276"/>
      <c r="D42" s="276"/>
      <c r="E42" s="276"/>
      <c r="F42" s="276"/>
      <c r="G42" s="276"/>
      <c r="H42" s="276"/>
      <c r="I42" s="188"/>
      <c r="J42" s="188"/>
      <c r="K42" s="188"/>
      <c r="L42" s="188"/>
      <c r="M42" s="188"/>
      <c r="N42" s="188"/>
      <c r="O42" s="188"/>
      <c r="P42" s="188"/>
      <c r="Q42" s="188"/>
      <c r="R42" s="187"/>
      <c r="S42" s="187"/>
      <c r="T42" s="187"/>
    </row>
    <row r="43" spans="1:20" s="186" customFormat="1">
      <c r="A43" s="276"/>
      <c r="B43" s="276"/>
      <c r="C43" s="276"/>
      <c r="D43" s="276"/>
      <c r="E43" s="276"/>
      <c r="F43" s="276"/>
      <c r="G43" s="276"/>
      <c r="H43" s="276"/>
      <c r="I43" s="188"/>
      <c r="J43" s="188"/>
      <c r="K43" s="188"/>
      <c r="L43" s="188"/>
      <c r="M43" s="188"/>
      <c r="N43" s="188"/>
      <c r="O43" s="188"/>
      <c r="P43" s="188"/>
      <c r="Q43" s="188"/>
      <c r="R43" s="187"/>
      <c r="S43" s="187"/>
      <c r="T43" s="187"/>
    </row>
    <row r="44" spans="1:20" s="186" customFormat="1">
      <c r="A44" s="276"/>
      <c r="B44" s="276"/>
      <c r="C44" s="276"/>
      <c r="D44" s="276"/>
      <c r="E44" s="276"/>
      <c r="F44" s="276"/>
      <c r="G44" s="276"/>
      <c r="H44" s="276"/>
      <c r="I44" s="188"/>
      <c r="J44" s="188"/>
      <c r="K44" s="188"/>
      <c r="L44" s="188"/>
      <c r="M44" s="188"/>
      <c r="N44" s="188"/>
      <c r="O44" s="188"/>
      <c r="P44" s="188"/>
      <c r="Q44" s="188"/>
      <c r="R44" s="187"/>
      <c r="S44" s="187"/>
      <c r="T44" s="187"/>
    </row>
    <row r="45" spans="1:20" s="186" customFormat="1">
      <c r="A45" s="276"/>
      <c r="B45" s="276"/>
      <c r="C45" s="276"/>
      <c r="D45" s="276"/>
      <c r="E45" s="276"/>
      <c r="F45" s="276"/>
      <c r="G45" s="276"/>
      <c r="H45" s="276"/>
      <c r="I45" s="188"/>
      <c r="J45" s="188"/>
      <c r="K45" s="188"/>
      <c r="L45" s="188"/>
      <c r="M45" s="188"/>
      <c r="N45" s="188"/>
      <c r="O45" s="188"/>
      <c r="P45" s="188"/>
      <c r="Q45" s="188"/>
      <c r="R45" s="187"/>
      <c r="S45" s="187"/>
      <c r="T45" s="187"/>
    </row>
    <row r="46" spans="1:20" s="186" customFormat="1">
      <c r="A46" s="276"/>
      <c r="B46" s="276"/>
      <c r="C46" s="276"/>
      <c r="D46" s="276"/>
      <c r="E46" s="276"/>
      <c r="F46" s="276"/>
      <c r="G46" s="276"/>
      <c r="H46" s="276"/>
      <c r="I46" s="188"/>
      <c r="J46" s="188"/>
      <c r="K46" s="188"/>
      <c r="L46" s="188"/>
      <c r="M46" s="188"/>
      <c r="N46" s="188"/>
      <c r="O46" s="188"/>
      <c r="P46" s="188"/>
      <c r="Q46" s="188"/>
      <c r="R46" s="187"/>
      <c r="S46" s="187"/>
      <c r="T46" s="187"/>
    </row>
    <row r="47" spans="1:20" s="186" customFormat="1">
      <c r="A47" s="276"/>
      <c r="B47" s="276"/>
      <c r="C47" s="276"/>
      <c r="D47" s="276"/>
      <c r="E47" s="276"/>
      <c r="F47" s="276"/>
      <c r="G47" s="276"/>
      <c r="H47" s="276"/>
      <c r="I47" s="188"/>
      <c r="J47" s="188"/>
      <c r="K47" s="188"/>
      <c r="L47" s="188"/>
      <c r="M47" s="188"/>
      <c r="N47" s="188"/>
      <c r="O47" s="188"/>
      <c r="P47" s="188"/>
      <c r="Q47" s="188"/>
      <c r="R47" s="187"/>
      <c r="S47" s="187"/>
      <c r="T47" s="187"/>
    </row>
    <row r="48" spans="1:20" s="186" customFormat="1">
      <c r="A48" s="276"/>
      <c r="B48" s="276"/>
      <c r="C48" s="276"/>
      <c r="D48" s="276"/>
      <c r="E48" s="276"/>
      <c r="F48" s="276"/>
      <c r="G48" s="276"/>
      <c r="H48" s="276"/>
      <c r="I48" s="188"/>
      <c r="J48" s="188"/>
      <c r="K48" s="188"/>
      <c r="L48" s="188"/>
      <c r="M48" s="188"/>
      <c r="N48" s="188"/>
      <c r="O48" s="188"/>
      <c r="P48" s="188"/>
      <c r="Q48" s="188"/>
      <c r="R48" s="187"/>
      <c r="S48" s="187"/>
      <c r="T48" s="187"/>
    </row>
    <row r="49" spans="1:20" s="186" customFormat="1">
      <c r="A49" s="276"/>
      <c r="B49" s="276"/>
      <c r="C49" s="276"/>
      <c r="D49" s="276"/>
      <c r="E49" s="276"/>
      <c r="F49" s="276"/>
      <c r="G49" s="276"/>
      <c r="H49" s="276"/>
      <c r="I49" s="188"/>
      <c r="J49" s="188"/>
      <c r="K49" s="188"/>
      <c r="L49" s="188"/>
      <c r="M49" s="188"/>
      <c r="N49" s="188"/>
      <c r="O49" s="188"/>
      <c r="P49" s="188"/>
      <c r="Q49" s="188"/>
      <c r="R49" s="187"/>
      <c r="S49" s="187"/>
      <c r="T49" s="187"/>
    </row>
    <row r="50" spans="1:20" s="186" customFormat="1">
      <c r="A50" s="276"/>
      <c r="B50" s="276"/>
      <c r="C50" s="276"/>
      <c r="D50" s="276"/>
      <c r="E50" s="276"/>
      <c r="F50" s="276"/>
      <c r="G50" s="276"/>
      <c r="H50" s="276"/>
      <c r="I50" s="188"/>
      <c r="J50" s="188"/>
      <c r="K50" s="188"/>
      <c r="L50" s="188"/>
      <c r="M50" s="188"/>
      <c r="N50" s="188"/>
      <c r="O50" s="188"/>
      <c r="P50" s="188"/>
      <c r="Q50" s="188"/>
      <c r="R50" s="187"/>
      <c r="S50" s="187"/>
      <c r="T50" s="187"/>
    </row>
    <row r="51" spans="1:20" s="186" customFormat="1">
      <c r="A51" s="276"/>
      <c r="B51" s="276"/>
      <c r="C51" s="276"/>
      <c r="D51" s="276"/>
      <c r="E51" s="276"/>
      <c r="F51" s="276"/>
      <c r="G51" s="276"/>
      <c r="H51" s="276"/>
      <c r="I51" s="188"/>
      <c r="J51" s="188"/>
      <c r="K51" s="188"/>
      <c r="L51" s="188"/>
      <c r="M51" s="188"/>
      <c r="N51" s="188"/>
      <c r="O51" s="188"/>
      <c r="P51" s="188"/>
      <c r="Q51" s="188"/>
      <c r="R51" s="187"/>
      <c r="S51" s="187"/>
      <c r="T51" s="187"/>
    </row>
    <row r="52" spans="1:20" s="186" customFormat="1">
      <c r="A52" s="276"/>
      <c r="B52" s="276"/>
      <c r="C52" s="276"/>
      <c r="D52" s="276"/>
      <c r="E52" s="276"/>
      <c r="F52" s="276"/>
      <c r="G52" s="276"/>
      <c r="H52" s="276"/>
      <c r="I52" s="188"/>
      <c r="J52" s="188"/>
      <c r="K52" s="188"/>
      <c r="L52" s="188"/>
      <c r="M52" s="188"/>
      <c r="N52" s="188"/>
      <c r="O52" s="188"/>
      <c r="P52" s="188"/>
      <c r="Q52" s="188"/>
      <c r="R52" s="187"/>
      <c r="S52" s="187"/>
      <c r="T52" s="187"/>
    </row>
    <row r="53" spans="1:20" s="186" customFormat="1">
      <c r="A53" s="276"/>
      <c r="B53" s="276"/>
      <c r="C53" s="276"/>
      <c r="D53" s="276"/>
      <c r="E53" s="276"/>
      <c r="F53" s="276"/>
      <c r="G53" s="276"/>
      <c r="H53" s="276"/>
      <c r="I53" s="188"/>
      <c r="J53" s="188"/>
      <c r="K53" s="188"/>
      <c r="L53" s="188"/>
      <c r="M53" s="188"/>
      <c r="N53" s="188"/>
      <c r="O53" s="188"/>
      <c r="P53" s="188"/>
      <c r="Q53" s="188"/>
      <c r="R53" s="187"/>
      <c r="S53" s="187"/>
      <c r="T53" s="187"/>
    </row>
    <row r="54" spans="1:20" s="186" customFormat="1">
      <c r="A54" s="276"/>
      <c r="B54" s="276"/>
      <c r="C54" s="276"/>
      <c r="D54" s="276"/>
      <c r="E54" s="276"/>
      <c r="F54" s="276"/>
      <c r="G54" s="276"/>
      <c r="H54" s="276"/>
      <c r="I54" s="188"/>
      <c r="J54" s="188"/>
      <c r="K54" s="188"/>
      <c r="L54" s="188"/>
      <c r="M54" s="188"/>
      <c r="N54" s="188"/>
      <c r="O54" s="188"/>
      <c r="P54" s="188"/>
      <c r="Q54" s="188"/>
      <c r="R54" s="187"/>
      <c r="S54" s="187"/>
      <c r="T54" s="187"/>
    </row>
    <row r="55" spans="1:20" s="186" customFormat="1">
      <c r="A55" s="276"/>
      <c r="B55" s="276"/>
      <c r="C55" s="276"/>
      <c r="D55" s="276"/>
      <c r="E55" s="276"/>
      <c r="F55" s="276"/>
      <c r="G55" s="276"/>
      <c r="H55" s="276"/>
      <c r="I55" s="188"/>
      <c r="J55" s="188"/>
      <c r="K55" s="188"/>
      <c r="L55" s="188"/>
      <c r="M55" s="188"/>
      <c r="N55" s="188"/>
      <c r="O55" s="188"/>
      <c r="P55" s="188"/>
      <c r="Q55" s="188"/>
      <c r="R55" s="187"/>
      <c r="S55" s="187"/>
      <c r="T55" s="187"/>
    </row>
    <row r="56" spans="1:20" s="186" customFormat="1">
      <c r="A56" s="276"/>
      <c r="B56" s="276"/>
      <c r="C56" s="276"/>
      <c r="D56" s="276"/>
      <c r="E56" s="276"/>
      <c r="F56" s="276"/>
      <c r="G56" s="276"/>
      <c r="H56" s="276"/>
      <c r="I56" s="188"/>
      <c r="J56" s="188"/>
      <c r="K56" s="188"/>
      <c r="L56" s="188"/>
      <c r="M56" s="188"/>
      <c r="N56" s="188"/>
      <c r="O56" s="188"/>
      <c r="P56" s="188"/>
      <c r="Q56" s="188"/>
      <c r="R56" s="187"/>
      <c r="S56" s="187"/>
      <c r="T56" s="187"/>
    </row>
    <row r="57" spans="1:20" s="186" customFormat="1">
      <c r="A57" s="276"/>
      <c r="B57" s="276"/>
      <c r="C57" s="276"/>
      <c r="D57" s="276"/>
      <c r="E57" s="276"/>
      <c r="F57" s="276"/>
      <c r="G57" s="276"/>
      <c r="H57" s="276"/>
      <c r="I57" s="188"/>
      <c r="J57" s="188"/>
      <c r="K57" s="188"/>
      <c r="L57" s="188"/>
      <c r="M57" s="188"/>
      <c r="N57" s="188"/>
      <c r="O57" s="188"/>
      <c r="P57" s="188"/>
      <c r="Q57" s="188"/>
      <c r="R57" s="187"/>
      <c r="S57" s="187"/>
      <c r="T57" s="187"/>
    </row>
    <row r="58" spans="1:20" s="186" customFormat="1">
      <c r="A58" s="276"/>
      <c r="B58" s="276"/>
      <c r="C58" s="276"/>
      <c r="D58" s="276"/>
      <c r="E58" s="276"/>
      <c r="F58" s="276"/>
      <c r="G58" s="276"/>
      <c r="H58" s="276"/>
      <c r="I58" s="188"/>
      <c r="J58" s="188"/>
      <c r="K58" s="188"/>
      <c r="L58" s="188"/>
      <c r="M58" s="188"/>
      <c r="N58" s="188"/>
      <c r="O58" s="188"/>
      <c r="P58" s="188"/>
      <c r="Q58" s="188"/>
      <c r="R58" s="187"/>
      <c r="S58" s="187"/>
      <c r="T58" s="187"/>
    </row>
    <row r="59" spans="1:20" s="186" customFormat="1">
      <c r="A59" s="276"/>
      <c r="B59" s="276"/>
      <c r="C59" s="276"/>
      <c r="D59" s="276"/>
      <c r="E59" s="276"/>
      <c r="F59" s="276"/>
      <c r="G59" s="276"/>
      <c r="H59" s="276"/>
      <c r="I59" s="188"/>
      <c r="J59" s="188"/>
      <c r="K59" s="188"/>
      <c r="L59" s="188"/>
      <c r="M59" s="188"/>
      <c r="N59" s="188"/>
      <c r="O59" s="188"/>
      <c r="P59" s="188"/>
      <c r="Q59" s="188"/>
      <c r="R59" s="187"/>
      <c r="S59" s="187"/>
      <c r="T59" s="187"/>
    </row>
    <row r="60" spans="1:20" s="186" customFormat="1">
      <c r="A60" s="276"/>
      <c r="B60" s="276"/>
      <c r="C60" s="276"/>
      <c r="D60" s="276"/>
      <c r="E60" s="276"/>
      <c r="F60" s="276"/>
      <c r="G60" s="276"/>
      <c r="H60" s="276"/>
      <c r="I60" s="188"/>
      <c r="J60" s="188"/>
      <c r="K60" s="188"/>
      <c r="L60" s="188"/>
      <c r="M60" s="188"/>
      <c r="N60" s="188"/>
      <c r="O60" s="188"/>
      <c r="P60" s="188"/>
      <c r="Q60" s="188"/>
      <c r="R60" s="187"/>
      <c r="S60" s="187"/>
      <c r="T60" s="187"/>
    </row>
    <row r="61" spans="1:20" s="186" customFormat="1">
      <c r="A61" s="276"/>
      <c r="B61" s="276"/>
      <c r="C61" s="276"/>
      <c r="D61" s="276"/>
      <c r="E61" s="276"/>
      <c r="F61" s="276"/>
      <c r="G61" s="276"/>
      <c r="H61" s="276"/>
      <c r="I61" s="188"/>
      <c r="J61" s="188"/>
      <c r="K61" s="188"/>
      <c r="L61" s="188"/>
      <c r="M61" s="188"/>
      <c r="N61" s="188"/>
      <c r="O61" s="188"/>
      <c r="P61" s="188"/>
      <c r="Q61" s="188"/>
      <c r="R61" s="187"/>
      <c r="S61" s="187"/>
      <c r="T61" s="187"/>
    </row>
    <row r="62" spans="1:20" s="186" customFormat="1">
      <c r="A62" s="276"/>
      <c r="B62" s="276"/>
      <c r="C62" s="276"/>
      <c r="D62" s="276"/>
      <c r="E62" s="276"/>
      <c r="F62" s="276"/>
      <c r="G62" s="276"/>
      <c r="H62" s="276"/>
      <c r="I62" s="188"/>
      <c r="J62" s="188"/>
      <c r="K62" s="188"/>
      <c r="L62" s="188"/>
      <c r="M62" s="188"/>
      <c r="N62" s="188"/>
      <c r="O62" s="188"/>
      <c r="P62" s="188"/>
      <c r="Q62" s="188"/>
      <c r="R62" s="187"/>
      <c r="S62" s="187"/>
      <c r="T62" s="187"/>
    </row>
    <row r="63" spans="1:20" s="186" customFormat="1">
      <c r="A63" s="276"/>
      <c r="B63" s="276"/>
      <c r="C63" s="276"/>
      <c r="D63" s="276"/>
      <c r="E63" s="276"/>
      <c r="F63" s="276"/>
      <c r="G63" s="276"/>
      <c r="H63" s="276"/>
      <c r="I63" s="188"/>
      <c r="J63" s="188"/>
      <c r="K63" s="188"/>
      <c r="L63" s="188"/>
      <c r="M63" s="188"/>
      <c r="N63" s="188"/>
      <c r="O63" s="188"/>
      <c r="P63" s="188"/>
      <c r="Q63" s="188"/>
      <c r="R63" s="187"/>
      <c r="S63" s="187"/>
      <c r="T63" s="187"/>
    </row>
    <row r="64" spans="1:20" s="186" customFormat="1">
      <c r="A64" s="276"/>
      <c r="B64" s="276"/>
      <c r="C64" s="276"/>
      <c r="D64" s="276"/>
      <c r="E64" s="276"/>
      <c r="F64" s="276"/>
      <c r="G64" s="276"/>
      <c r="H64" s="276"/>
      <c r="I64" s="188"/>
      <c r="J64" s="188"/>
      <c r="K64" s="188"/>
      <c r="L64" s="188"/>
      <c r="M64" s="188"/>
      <c r="N64" s="188"/>
      <c r="O64" s="188"/>
      <c r="P64" s="188"/>
      <c r="Q64" s="188"/>
      <c r="R64" s="187"/>
      <c r="S64" s="187"/>
      <c r="T64" s="187"/>
    </row>
    <row r="65" spans="1:20" s="186" customFormat="1">
      <c r="A65" s="276"/>
      <c r="B65" s="276"/>
      <c r="C65" s="276"/>
      <c r="D65" s="276"/>
      <c r="E65" s="276"/>
      <c r="F65" s="276"/>
      <c r="G65" s="276"/>
      <c r="H65" s="276"/>
      <c r="I65" s="188"/>
      <c r="J65" s="188"/>
      <c r="K65" s="188"/>
      <c r="L65" s="188"/>
      <c r="M65" s="188"/>
      <c r="N65" s="188"/>
      <c r="O65" s="188"/>
      <c r="P65" s="188"/>
      <c r="Q65" s="188"/>
      <c r="R65" s="187"/>
      <c r="S65" s="187"/>
      <c r="T65" s="187"/>
    </row>
  </sheetData>
  <mergeCells count="8">
    <mergeCell ref="A23:C23"/>
    <mergeCell ref="F23:H23"/>
    <mergeCell ref="G24:H24"/>
    <mergeCell ref="A3:H3"/>
    <mergeCell ref="A5:B5"/>
    <mergeCell ref="A6:A8"/>
    <mergeCell ref="H6:H8"/>
    <mergeCell ref="A22:B22"/>
  </mergeCells>
  <printOptions horizontalCentered="1"/>
  <pageMargins left="0.25" right="0.25" top="0.31" bottom="0.5" header="0" footer="0.2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73"/>
  <sheetViews>
    <sheetView rightToLeft="1" view="pageBreakPreview" zoomScaleNormal="75" zoomScaleSheetLayoutView="100" workbookViewId="0">
      <selection activeCell="L4" sqref="L4"/>
    </sheetView>
  </sheetViews>
  <sheetFormatPr defaultColWidth="9.140625" defaultRowHeight="22.5"/>
  <cols>
    <col min="1" max="1" width="37" style="276" customWidth="1"/>
    <col min="2" max="5" width="15.28515625" style="276" customWidth="1"/>
    <col min="6" max="6" width="37" style="276" customWidth="1"/>
    <col min="7" max="13" width="9.140625" style="276"/>
    <col min="14" max="17" width="9.140625" style="185"/>
    <col min="18" max="18" width="9.140625" style="184"/>
    <col min="19" max="22" width="9.140625" style="183"/>
    <col min="23" max="27" width="9.140625" style="182"/>
    <col min="28" max="16384" width="9.140625" style="181"/>
  </cols>
  <sheetData>
    <row r="1" spans="1:27" s="247" customFormat="1" ht="58.5" customHeight="1">
      <c r="A1" s="276"/>
      <c r="B1" s="359"/>
      <c r="C1" s="276"/>
      <c r="D1" s="276"/>
      <c r="E1" s="276"/>
      <c r="F1" s="276"/>
      <c r="G1" s="276"/>
      <c r="H1" s="276"/>
      <c r="I1" s="276"/>
      <c r="J1" s="276"/>
      <c r="K1" s="276"/>
      <c r="L1" s="276"/>
      <c r="M1" s="276"/>
      <c r="N1" s="185"/>
      <c r="O1" s="185"/>
      <c r="P1" s="185"/>
      <c r="Q1" s="185"/>
      <c r="R1" s="250"/>
      <c r="S1" s="249"/>
      <c r="T1" s="249"/>
      <c r="U1" s="249"/>
      <c r="V1" s="249"/>
      <c r="W1" s="248"/>
      <c r="X1" s="248"/>
      <c r="Y1" s="248"/>
      <c r="Z1" s="248"/>
      <c r="AA1" s="248"/>
    </row>
    <row r="2" spans="1:27" s="231" customFormat="1" ht="20.25" customHeight="1">
      <c r="A2" s="374" t="s">
        <v>489</v>
      </c>
      <c r="B2" s="374"/>
      <c r="C2" s="374"/>
      <c r="D2" s="374"/>
      <c r="E2" s="374"/>
      <c r="F2" s="374"/>
      <c r="G2" s="619"/>
      <c r="H2" s="619"/>
      <c r="O2" s="229"/>
      <c r="P2" s="229"/>
      <c r="Q2" s="229"/>
      <c r="R2" s="228"/>
      <c r="S2" s="227"/>
      <c r="T2" s="227"/>
      <c r="U2" s="227"/>
      <c r="V2" s="227"/>
    </row>
    <row r="3" spans="1:27" s="244" customFormat="1" ht="17.25" customHeight="1">
      <c r="A3" s="374" t="s">
        <v>488</v>
      </c>
      <c r="B3" s="374"/>
      <c r="C3" s="374"/>
      <c r="D3" s="374"/>
      <c r="E3" s="374"/>
      <c r="F3" s="374"/>
      <c r="G3" s="619"/>
      <c r="H3" s="619"/>
      <c r="O3" s="229"/>
      <c r="P3" s="229"/>
      <c r="Q3" s="229"/>
      <c r="R3" s="246"/>
      <c r="S3" s="245"/>
      <c r="T3" s="245"/>
      <c r="U3" s="245"/>
      <c r="V3" s="245"/>
    </row>
    <row r="4" spans="1:27" s="244" customFormat="1" ht="20.25" customHeight="1">
      <c r="A4" s="387" t="s">
        <v>726</v>
      </c>
      <c r="B4" s="374"/>
      <c r="C4" s="374"/>
      <c r="D4" s="374"/>
      <c r="E4" s="374"/>
      <c r="F4" s="374"/>
      <c r="G4" s="619"/>
      <c r="H4" s="619"/>
      <c r="O4" s="229"/>
      <c r="P4" s="229"/>
      <c r="Q4" s="229"/>
      <c r="R4" s="246"/>
      <c r="S4" s="245"/>
      <c r="T4" s="245"/>
      <c r="U4" s="245"/>
      <c r="V4" s="245"/>
    </row>
    <row r="5" spans="1:27" s="207" customFormat="1" ht="14.25" customHeight="1">
      <c r="A5" s="281" t="s">
        <v>487</v>
      </c>
      <c r="B5" s="373"/>
      <c r="C5" s="373"/>
      <c r="D5" s="276"/>
      <c r="E5" s="276"/>
      <c r="F5" s="360"/>
      <c r="G5" s="276"/>
      <c r="H5" s="276"/>
      <c r="O5" s="185"/>
      <c r="P5" s="185"/>
      <c r="Q5" s="185"/>
      <c r="R5" s="189"/>
      <c r="S5" s="188"/>
      <c r="T5" s="188"/>
      <c r="U5" s="188"/>
      <c r="V5" s="188"/>
      <c r="W5" s="191"/>
      <c r="X5" s="191"/>
      <c r="Y5" s="191"/>
      <c r="Z5" s="191"/>
      <c r="AA5" s="191"/>
    </row>
    <row r="6" spans="1:27" s="203" customFormat="1" ht="21.75" customHeight="1">
      <c r="A6" s="655"/>
      <c r="B6" s="418" t="s">
        <v>780</v>
      </c>
      <c r="C6" s="418"/>
      <c r="D6" s="418" t="s">
        <v>423</v>
      </c>
      <c r="E6" s="418"/>
      <c r="F6" s="657"/>
      <c r="G6" s="616"/>
      <c r="H6" s="616"/>
      <c r="O6" s="145"/>
      <c r="P6" s="145"/>
      <c r="Q6" s="145"/>
      <c r="R6" s="206"/>
      <c r="S6" s="205"/>
      <c r="T6" s="205"/>
      <c r="U6" s="205"/>
      <c r="V6" s="205"/>
      <c r="W6" s="204"/>
      <c r="X6" s="204"/>
      <c r="Y6" s="204"/>
      <c r="Z6" s="204"/>
      <c r="AA6" s="204"/>
    </row>
    <row r="7" spans="1:27" s="203" customFormat="1" ht="20.25" customHeight="1">
      <c r="A7" s="661" t="s">
        <v>486</v>
      </c>
      <c r="B7" s="419" t="s">
        <v>403</v>
      </c>
      <c r="C7" s="419"/>
      <c r="D7" s="419" t="s">
        <v>421</v>
      </c>
      <c r="E7" s="419"/>
      <c r="F7" s="660" t="s">
        <v>485</v>
      </c>
      <c r="G7" s="616"/>
      <c r="H7" s="616"/>
      <c r="O7" s="145"/>
      <c r="P7" s="145"/>
      <c r="Q7" s="145"/>
      <c r="R7" s="206"/>
      <c r="S7" s="205"/>
      <c r="T7" s="205"/>
      <c r="U7" s="205"/>
      <c r="V7" s="205"/>
      <c r="W7" s="204"/>
      <c r="X7" s="204"/>
      <c r="Y7" s="204"/>
      <c r="Z7" s="204"/>
      <c r="AA7" s="204"/>
    </row>
    <row r="8" spans="1:27" s="203" customFormat="1" ht="23.25" customHeight="1">
      <c r="A8" s="661"/>
      <c r="B8" s="662" t="s">
        <v>484</v>
      </c>
      <c r="C8" s="662" t="s">
        <v>483</v>
      </c>
      <c r="D8" s="662" t="s">
        <v>484</v>
      </c>
      <c r="E8" s="662" t="s">
        <v>483</v>
      </c>
      <c r="F8" s="660"/>
      <c r="G8" s="616"/>
      <c r="H8" s="616"/>
      <c r="O8" s="145"/>
      <c r="P8" s="145"/>
      <c r="Q8" s="145"/>
      <c r="R8" s="206"/>
      <c r="S8" s="205"/>
      <c r="T8" s="205"/>
      <c r="U8" s="205"/>
      <c r="V8" s="205"/>
      <c r="W8" s="204"/>
      <c r="X8" s="204"/>
      <c r="Y8" s="204"/>
      <c r="Z8" s="204"/>
      <c r="AA8" s="204"/>
    </row>
    <row r="9" spans="1:27" s="203" customFormat="1" ht="20.25" customHeight="1">
      <c r="A9" s="656"/>
      <c r="B9" s="354" t="s">
        <v>482</v>
      </c>
      <c r="C9" s="354" t="s">
        <v>481</v>
      </c>
      <c r="D9" s="354" t="s">
        <v>482</v>
      </c>
      <c r="E9" s="354" t="s">
        <v>481</v>
      </c>
      <c r="F9" s="658"/>
      <c r="G9" s="616"/>
      <c r="H9" s="616"/>
      <c r="O9" s="145"/>
      <c r="P9" s="145"/>
      <c r="Q9" s="145"/>
      <c r="R9" s="206"/>
      <c r="S9" s="205"/>
      <c r="T9" s="205"/>
      <c r="U9" s="205"/>
      <c r="V9" s="205"/>
      <c r="W9" s="204"/>
      <c r="X9" s="204"/>
      <c r="Y9" s="204"/>
      <c r="Z9" s="204"/>
      <c r="AA9" s="204"/>
    </row>
    <row r="10" spans="1:27" s="198" customFormat="1" ht="30.75" customHeight="1">
      <c r="A10" s="408" t="s">
        <v>781</v>
      </c>
      <c r="B10" s="795">
        <v>6908</v>
      </c>
      <c r="C10" s="795">
        <v>5857</v>
      </c>
      <c r="D10" s="795">
        <v>605</v>
      </c>
      <c r="E10" s="795">
        <v>8593</v>
      </c>
      <c r="F10" s="420" t="s">
        <v>782</v>
      </c>
      <c r="G10" s="277"/>
      <c r="H10" s="277"/>
      <c r="O10" s="202"/>
      <c r="P10" s="202"/>
      <c r="Q10" s="202"/>
      <c r="R10" s="678"/>
      <c r="S10" s="257"/>
      <c r="T10" s="257"/>
      <c r="U10" s="257"/>
      <c r="V10" s="257"/>
    </row>
    <row r="11" spans="1:27" s="198" customFormat="1" ht="25.5" customHeight="1">
      <c r="A11" s="421" t="s">
        <v>480</v>
      </c>
      <c r="B11" s="794">
        <v>1956</v>
      </c>
      <c r="C11" s="794">
        <v>43581</v>
      </c>
      <c r="D11" s="794">
        <v>238</v>
      </c>
      <c r="E11" s="794">
        <v>4171</v>
      </c>
      <c r="F11" s="422" t="s">
        <v>479</v>
      </c>
      <c r="G11" s="277"/>
      <c r="H11" s="277"/>
      <c r="O11" s="202"/>
      <c r="P11" s="202"/>
      <c r="Q11" s="202"/>
      <c r="R11" s="678"/>
      <c r="S11" s="257"/>
      <c r="T11" s="257"/>
      <c r="U11" s="257"/>
      <c r="V11" s="257"/>
    </row>
    <row r="12" spans="1:27" s="198" customFormat="1" ht="25.5" customHeight="1">
      <c r="A12" s="408" t="s">
        <v>478</v>
      </c>
      <c r="B12" s="800" t="s">
        <v>545</v>
      </c>
      <c r="C12" s="795">
        <v>7410</v>
      </c>
      <c r="D12" s="800" t="s">
        <v>545</v>
      </c>
      <c r="E12" s="795">
        <v>295</v>
      </c>
      <c r="F12" s="420" t="s">
        <v>477</v>
      </c>
      <c r="G12" s="277"/>
      <c r="H12" s="277"/>
      <c r="O12" s="202"/>
      <c r="P12" s="202"/>
      <c r="Q12" s="202"/>
      <c r="R12" s="678"/>
      <c r="S12" s="257"/>
      <c r="T12" s="257"/>
      <c r="U12" s="257"/>
      <c r="V12" s="257"/>
    </row>
    <row r="13" spans="1:27" s="198" customFormat="1" ht="25.5" customHeight="1">
      <c r="A13" s="421" t="s">
        <v>476</v>
      </c>
      <c r="B13" s="794">
        <v>1</v>
      </c>
      <c r="C13" s="794">
        <v>7444</v>
      </c>
      <c r="D13" s="794">
        <v>122</v>
      </c>
      <c r="E13" s="794">
        <v>649</v>
      </c>
      <c r="F13" s="422" t="s">
        <v>475</v>
      </c>
      <c r="G13" s="277"/>
      <c r="H13" s="277"/>
      <c r="O13" s="202"/>
      <c r="P13" s="202"/>
      <c r="Q13" s="202"/>
      <c r="R13" s="678"/>
      <c r="S13" s="257"/>
      <c r="T13" s="257"/>
      <c r="U13" s="257"/>
      <c r="V13" s="257"/>
    </row>
    <row r="14" spans="1:27" s="198" customFormat="1" ht="25.5" customHeight="1">
      <c r="A14" s="408" t="s">
        <v>474</v>
      </c>
      <c r="B14" s="800" t="s">
        <v>773</v>
      </c>
      <c r="C14" s="795">
        <v>3174</v>
      </c>
      <c r="D14" s="795">
        <v>3683</v>
      </c>
      <c r="E14" s="795">
        <v>649</v>
      </c>
      <c r="F14" s="420" t="s">
        <v>473</v>
      </c>
      <c r="G14" s="277"/>
      <c r="H14" s="277"/>
      <c r="O14" s="202"/>
      <c r="P14" s="202"/>
      <c r="Q14" s="202"/>
      <c r="R14" s="678"/>
      <c r="S14" s="257"/>
      <c r="T14" s="257"/>
      <c r="U14" s="257"/>
      <c r="V14" s="257"/>
    </row>
    <row r="15" spans="1:27" s="198" customFormat="1" ht="25.5" customHeight="1">
      <c r="A15" s="421" t="s">
        <v>472</v>
      </c>
      <c r="B15" s="794">
        <v>1364</v>
      </c>
      <c r="C15" s="794">
        <v>21607</v>
      </c>
      <c r="D15" s="794">
        <v>140</v>
      </c>
      <c r="E15" s="794">
        <v>385</v>
      </c>
      <c r="F15" s="422" t="s">
        <v>471</v>
      </c>
      <c r="G15" s="277"/>
      <c r="H15" s="277"/>
      <c r="O15" s="202"/>
      <c r="P15" s="202"/>
      <c r="Q15" s="202"/>
      <c r="R15" s="678"/>
      <c r="S15" s="257"/>
      <c r="T15" s="257"/>
      <c r="U15" s="257"/>
      <c r="V15" s="257"/>
    </row>
    <row r="16" spans="1:27" s="198" customFormat="1" ht="30" customHeight="1">
      <c r="A16" s="408" t="s">
        <v>470</v>
      </c>
      <c r="B16" s="795">
        <v>17842</v>
      </c>
      <c r="C16" s="795">
        <v>22402</v>
      </c>
      <c r="D16" s="795">
        <v>891</v>
      </c>
      <c r="E16" s="795">
        <v>1266</v>
      </c>
      <c r="F16" s="420" t="s">
        <v>469</v>
      </c>
      <c r="G16" s="277"/>
      <c r="H16" s="277"/>
      <c r="O16" s="202"/>
      <c r="P16" s="202"/>
      <c r="Q16" s="202"/>
      <c r="R16" s="678"/>
      <c r="S16" s="257"/>
      <c r="T16" s="257"/>
      <c r="U16" s="257"/>
      <c r="V16" s="257"/>
    </row>
    <row r="17" spans="1:27" s="198" customFormat="1" ht="25.5" customHeight="1">
      <c r="A17" s="421" t="s">
        <v>468</v>
      </c>
      <c r="B17" s="799" t="s">
        <v>773</v>
      </c>
      <c r="C17" s="794">
        <v>2820</v>
      </c>
      <c r="D17" s="799" t="s">
        <v>748</v>
      </c>
      <c r="E17" s="794">
        <v>375</v>
      </c>
      <c r="F17" s="422" t="s">
        <v>467</v>
      </c>
      <c r="G17" s="277"/>
      <c r="H17" s="277"/>
      <c r="O17" s="202"/>
      <c r="P17" s="202"/>
      <c r="Q17" s="202"/>
      <c r="R17" s="678"/>
      <c r="S17" s="257"/>
      <c r="T17" s="257"/>
      <c r="U17" s="257"/>
      <c r="V17" s="257"/>
    </row>
    <row r="18" spans="1:27" s="198" customFormat="1" ht="25.5" customHeight="1">
      <c r="A18" s="408" t="s">
        <v>466</v>
      </c>
      <c r="B18" s="795">
        <v>759</v>
      </c>
      <c r="C18" s="795">
        <v>14436</v>
      </c>
      <c r="D18" s="795">
        <v>15</v>
      </c>
      <c r="E18" s="795">
        <v>748</v>
      </c>
      <c r="F18" s="420" t="s">
        <v>465</v>
      </c>
      <c r="G18" s="277"/>
      <c r="H18" s="277"/>
      <c r="O18" s="202"/>
      <c r="P18" s="202"/>
      <c r="Q18" s="202"/>
      <c r="R18" s="678"/>
      <c r="S18" s="257"/>
      <c r="T18" s="257"/>
      <c r="U18" s="257"/>
      <c r="V18" s="257"/>
    </row>
    <row r="19" spans="1:27" s="198" customFormat="1" ht="25.5" customHeight="1">
      <c r="A19" s="421" t="s">
        <v>464</v>
      </c>
      <c r="B19" s="799" t="s">
        <v>545</v>
      </c>
      <c r="C19" s="794">
        <v>44649</v>
      </c>
      <c r="D19" s="799" t="s">
        <v>766</v>
      </c>
      <c r="E19" s="794">
        <v>553</v>
      </c>
      <c r="F19" s="422" t="s">
        <v>463</v>
      </c>
      <c r="G19" s="277"/>
      <c r="H19" s="277"/>
      <c r="O19" s="202"/>
      <c r="P19" s="202"/>
      <c r="Q19" s="202"/>
      <c r="R19" s="678"/>
      <c r="S19" s="257"/>
      <c r="T19" s="257"/>
      <c r="U19" s="257"/>
      <c r="V19" s="257"/>
    </row>
    <row r="20" spans="1:27" s="198" customFormat="1" ht="25.5" customHeight="1">
      <c r="A20" s="408" t="s">
        <v>462</v>
      </c>
      <c r="B20" s="795">
        <v>4233</v>
      </c>
      <c r="C20" s="795">
        <v>27145</v>
      </c>
      <c r="D20" s="795">
        <v>67</v>
      </c>
      <c r="E20" s="795">
        <v>3261</v>
      </c>
      <c r="F20" s="420" t="s">
        <v>461</v>
      </c>
      <c r="G20" s="277"/>
      <c r="H20" s="277"/>
      <c r="O20" s="202"/>
      <c r="P20" s="202"/>
      <c r="Q20" s="202"/>
      <c r="R20" s="678"/>
      <c r="S20" s="257"/>
      <c r="T20" s="257"/>
      <c r="U20" s="257"/>
      <c r="V20" s="257"/>
    </row>
    <row r="21" spans="1:27" s="198" customFormat="1" ht="25.5" customHeight="1">
      <c r="A21" s="421" t="s">
        <v>460</v>
      </c>
      <c r="B21" s="799" t="s">
        <v>773</v>
      </c>
      <c r="C21" s="799" t="s">
        <v>766</v>
      </c>
      <c r="D21" s="799" t="s">
        <v>748</v>
      </c>
      <c r="E21" s="799" t="s">
        <v>766</v>
      </c>
      <c r="F21" s="422" t="s">
        <v>459</v>
      </c>
      <c r="G21" s="277"/>
      <c r="H21" s="277"/>
      <c r="O21" s="202"/>
      <c r="P21" s="202"/>
      <c r="Q21" s="202"/>
      <c r="R21" s="678"/>
      <c r="S21" s="257"/>
      <c r="T21" s="257"/>
      <c r="U21" s="257"/>
      <c r="V21" s="257"/>
    </row>
    <row r="22" spans="1:27" s="198" customFormat="1" ht="25.5" customHeight="1">
      <c r="A22" s="427" t="s">
        <v>458</v>
      </c>
      <c r="B22" s="830">
        <v>4080</v>
      </c>
      <c r="C22" s="830">
        <v>39957</v>
      </c>
      <c r="D22" s="830">
        <v>113</v>
      </c>
      <c r="E22" s="831" t="s">
        <v>766</v>
      </c>
      <c r="F22" s="428" t="s">
        <v>457</v>
      </c>
      <c r="G22" s="277"/>
      <c r="H22" s="277"/>
      <c r="O22" s="202"/>
      <c r="P22" s="202"/>
      <c r="Q22" s="202"/>
      <c r="R22" s="678"/>
      <c r="S22" s="257"/>
      <c r="T22" s="257"/>
      <c r="U22" s="257"/>
      <c r="V22" s="257"/>
    </row>
    <row r="23" spans="1:27" s="198" customFormat="1" ht="25.5" customHeight="1">
      <c r="A23" s="832" t="s">
        <v>638</v>
      </c>
      <c r="B23" s="425"/>
      <c r="C23" s="425"/>
      <c r="D23" s="425"/>
      <c r="E23" s="425"/>
      <c r="F23" s="420"/>
      <c r="G23" s="277"/>
      <c r="H23" s="277"/>
      <c r="O23" s="202"/>
      <c r="P23" s="202"/>
      <c r="Q23" s="202"/>
      <c r="R23" s="678"/>
      <c r="S23" s="257"/>
      <c r="T23" s="257"/>
      <c r="U23" s="257"/>
      <c r="V23" s="257"/>
    </row>
    <row r="24" spans="1:27" s="203" customFormat="1" ht="21.75" customHeight="1">
      <c r="A24" s="655"/>
      <c r="B24" s="418" t="s">
        <v>780</v>
      </c>
      <c r="C24" s="418"/>
      <c r="D24" s="418" t="s">
        <v>423</v>
      </c>
      <c r="E24" s="418"/>
      <c r="F24" s="657"/>
      <c r="G24" s="616"/>
      <c r="H24" s="616"/>
      <c r="O24" s="145"/>
      <c r="P24" s="145"/>
      <c r="Q24" s="145"/>
      <c r="R24" s="206"/>
      <c r="S24" s="205"/>
      <c r="T24" s="205"/>
      <c r="U24" s="205"/>
      <c r="V24" s="205"/>
      <c r="W24" s="204"/>
      <c r="X24" s="204"/>
      <c r="Y24" s="204"/>
      <c r="Z24" s="204"/>
      <c r="AA24" s="204"/>
    </row>
    <row r="25" spans="1:27" s="203" customFormat="1" ht="20.25" customHeight="1">
      <c r="A25" s="661" t="s">
        <v>486</v>
      </c>
      <c r="B25" s="419" t="s">
        <v>403</v>
      </c>
      <c r="C25" s="419"/>
      <c r="D25" s="419" t="s">
        <v>421</v>
      </c>
      <c r="E25" s="419"/>
      <c r="F25" s="660" t="s">
        <v>485</v>
      </c>
      <c r="G25" s="616"/>
      <c r="H25" s="616"/>
      <c r="O25" s="145"/>
      <c r="P25" s="145"/>
      <c r="Q25" s="145"/>
      <c r="R25" s="206"/>
      <c r="S25" s="205"/>
      <c r="T25" s="205"/>
      <c r="U25" s="205"/>
      <c r="V25" s="205"/>
      <c r="W25" s="204"/>
      <c r="X25" s="204"/>
      <c r="Y25" s="204"/>
      <c r="Z25" s="204"/>
      <c r="AA25" s="204"/>
    </row>
    <row r="26" spans="1:27" s="203" customFormat="1" ht="18.75" customHeight="1">
      <c r="A26" s="661"/>
      <c r="B26" s="787" t="s">
        <v>484</v>
      </c>
      <c r="C26" s="787" t="s">
        <v>483</v>
      </c>
      <c r="D26" s="787" t="s">
        <v>484</v>
      </c>
      <c r="E26" s="787" t="s">
        <v>483</v>
      </c>
      <c r="F26" s="660"/>
      <c r="G26" s="616"/>
      <c r="H26" s="616"/>
      <c r="O26" s="145"/>
      <c r="P26" s="145"/>
      <c r="Q26" s="145"/>
      <c r="R26" s="206"/>
      <c r="S26" s="205"/>
      <c r="T26" s="205"/>
      <c r="U26" s="205"/>
      <c r="V26" s="205"/>
      <c r="W26" s="204"/>
      <c r="X26" s="204"/>
      <c r="Y26" s="204"/>
      <c r="Z26" s="204"/>
      <c r="AA26" s="204"/>
    </row>
    <row r="27" spans="1:27" s="203" customFormat="1" ht="15" customHeight="1">
      <c r="A27" s="656"/>
      <c r="B27" s="354" t="s">
        <v>482</v>
      </c>
      <c r="C27" s="354" t="s">
        <v>481</v>
      </c>
      <c r="D27" s="354" t="s">
        <v>482</v>
      </c>
      <c r="E27" s="354" t="s">
        <v>481</v>
      </c>
      <c r="F27" s="658"/>
      <c r="G27" s="616"/>
      <c r="H27" s="616"/>
      <c r="O27" s="145"/>
      <c r="P27" s="145"/>
      <c r="Q27" s="145"/>
      <c r="R27" s="206"/>
      <c r="S27" s="205"/>
      <c r="T27" s="205"/>
      <c r="U27" s="205"/>
      <c r="V27" s="205"/>
      <c r="W27" s="204"/>
      <c r="X27" s="204"/>
      <c r="Y27" s="204"/>
      <c r="Z27" s="204"/>
      <c r="AA27" s="204"/>
    </row>
    <row r="28" spans="1:27" s="434" customFormat="1" ht="15" customHeight="1">
      <c r="A28" s="429"/>
      <c r="B28" s="430"/>
      <c r="C28" s="430"/>
      <c r="D28" s="430"/>
      <c r="E28" s="430"/>
      <c r="F28" s="429"/>
      <c r="G28" s="431"/>
      <c r="H28" s="431"/>
      <c r="O28" s="679"/>
      <c r="P28" s="679"/>
      <c r="Q28" s="679"/>
      <c r="R28" s="680"/>
      <c r="S28" s="432"/>
      <c r="T28" s="432"/>
      <c r="U28" s="432"/>
      <c r="V28" s="432"/>
      <c r="W28" s="433"/>
      <c r="X28" s="433"/>
      <c r="Y28" s="433"/>
      <c r="Z28" s="433"/>
      <c r="AA28" s="433"/>
    </row>
    <row r="29" spans="1:27" s="198" customFormat="1" ht="23.25" customHeight="1">
      <c r="A29" s="421" t="s">
        <v>456</v>
      </c>
      <c r="B29" s="794">
        <v>6421</v>
      </c>
      <c r="C29" s="794">
        <v>20749</v>
      </c>
      <c r="D29" s="794">
        <v>310</v>
      </c>
      <c r="E29" s="799" t="s">
        <v>766</v>
      </c>
      <c r="F29" s="422" t="s">
        <v>455</v>
      </c>
      <c r="G29" s="277"/>
      <c r="H29" s="277"/>
      <c r="O29" s="202"/>
      <c r="P29" s="202"/>
      <c r="Q29" s="202"/>
      <c r="R29" s="678"/>
      <c r="S29" s="257"/>
      <c r="T29" s="257"/>
      <c r="U29" s="257"/>
      <c r="V29" s="257"/>
    </row>
    <row r="30" spans="1:27" s="198" customFormat="1" ht="23.25" customHeight="1">
      <c r="A30" s="408" t="s">
        <v>454</v>
      </c>
      <c r="B30" s="795">
        <v>907</v>
      </c>
      <c r="C30" s="795">
        <v>63552</v>
      </c>
      <c r="D30" s="795">
        <v>603</v>
      </c>
      <c r="E30" s="795">
        <v>12895</v>
      </c>
      <c r="F30" s="420" t="s">
        <v>453</v>
      </c>
      <c r="G30" s="277"/>
      <c r="H30" s="277"/>
      <c r="O30" s="202"/>
      <c r="P30" s="202"/>
      <c r="Q30" s="202"/>
      <c r="R30" s="678"/>
      <c r="S30" s="257"/>
      <c r="T30" s="257"/>
      <c r="U30" s="257"/>
      <c r="V30" s="257"/>
    </row>
    <row r="31" spans="1:27" s="198" customFormat="1" ht="23.25" customHeight="1">
      <c r="A31" s="421" t="s">
        <v>452</v>
      </c>
      <c r="B31" s="794">
        <v>746</v>
      </c>
      <c r="C31" s="794">
        <v>29070</v>
      </c>
      <c r="D31" s="794">
        <v>27</v>
      </c>
      <c r="E31" s="794">
        <v>7048</v>
      </c>
      <c r="F31" s="422" t="s">
        <v>451</v>
      </c>
      <c r="G31" s="277"/>
      <c r="H31" s="277"/>
      <c r="O31" s="202"/>
      <c r="P31" s="202"/>
      <c r="Q31" s="202"/>
      <c r="R31" s="678"/>
      <c r="S31" s="257"/>
      <c r="T31" s="257"/>
      <c r="U31" s="257"/>
      <c r="V31" s="257"/>
    </row>
    <row r="32" spans="1:27" s="198" customFormat="1" ht="23.25" customHeight="1">
      <c r="A32" s="408" t="s">
        <v>450</v>
      </c>
      <c r="B32" s="795">
        <v>2357</v>
      </c>
      <c r="C32" s="795">
        <v>5357</v>
      </c>
      <c r="D32" s="691" t="s">
        <v>748</v>
      </c>
      <c r="E32" s="800" t="s">
        <v>766</v>
      </c>
      <c r="F32" s="420" t="s">
        <v>449</v>
      </c>
      <c r="G32" s="277"/>
      <c r="H32" s="277"/>
      <c r="O32" s="202"/>
      <c r="P32" s="202"/>
      <c r="Q32" s="202"/>
      <c r="R32" s="678"/>
      <c r="S32" s="257"/>
      <c r="T32" s="257"/>
      <c r="U32" s="257"/>
      <c r="V32" s="257"/>
    </row>
    <row r="33" spans="1:27" s="198" customFormat="1" ht="23.25" customHeight="1">
      <c r="A33" s="421" t="s">
        <v>448</v>
      </c>
      <c r="B33" s="799" t="s">
        <v>748</v>
      </c>
      <c r="C33" s="794">
        <v>2555</v>
      </c>
      <c r="D33" s="794">
        <v>130</v>
      </c>
      <c r="E33" s="794">
        <v>2421</v>
      </c>
      <c r="F33" s="422" t="s">
        <v>447</v>
      </c>
      <c r="G33" s="277"/>
      <c r="H33" s="277"/>
      <c r="O33" s="202"/>
      <c r="P33" s="202"/>
      <c r="Q33" s="202"/>
      <c r="R33" s="678"/>
      <c r="S33" s="257"/>
      <c r="T33" s="257"/>
      <c r="U33" s="257"/>
      <c r="V33" s="257"/>
    </row>
    <row r="34" spans="1:27" s="198" customFormat="1" ht="23.25" customHeight="1">
      <c r="A34" s="408" t="s">
        <v>446</v>
      </c>
      <c r="B34" s="796">
        <v>5</v>
      </c>
      <c r="C34" s="795">
        <v>9723</v>
      </c>
      <c r="D34" s="796">
        <v>1</v>
      </c>
      <c r="E34" s="795">
        <v>672</v>
      </c>
      <c r="F34" s="420" t="s">
        <v>445</v>
      </c>
      <c r="G34" s="277"/>
      <c r="H34" s="277"/>
      <c r="O34" s="202"/>
      <c r="P34" s="202"/>
      <c r="Q34" s="202"/>
      <c r="R34" s="678"/>
      <c r="S34" s="257"/>
      <c r="T34" s="257"/>
      <c r="U34" s="257"/>
      <c r="V34" s="257"/>
    </row>
    <row r="35" spans="1:27" s="198" customFormat="1" ht="23.25" customHeight="1">
      <c r="A35" s="421" t="s">
        <v>444</v>
      </c>
      <c r="B35" s="794">
        <v>4968</v>
      </c>
      <c r="C35" s="794">
        <v>14820</v>
      </c>
      <c r="D35" s="794">
        <v>37</v>
      </c>
      <c r="E35" s="794">
        <v>0</v>
      </c>
      <c r="F35" s="422" t="s">
        <v>443</v>
      </c>
      <c r="G35" s="277"/>
      <c r="H35" s="277"/>
      <c r="O35" s="202"/>
      <c r="P35" s="202"/>
      <c r="Q35" s="202"/>
      <c r="R35" s="678"/>
      <c r="S35" s="257"/>
      <c r="T35" s="257"/>
      <c r="U35" s="257"/>
      <c r="V35" s="257"/>
    </row>
    <row r="36" spans="1:27" s="198" customFormat="1" ht="23.25" customHeight="1">
      <c r="A36" s="408" t="s">
        <v>442</v>
      </c>
      <c r="B36" s="691" t="s">
        <v>766</v>
      </c>
      <c r="C36" s="795">
        <v>3108</v>
      </c>
      <c r="D36" s="691" t="s">
        <v>766</v>
      </c>
      <c r="E36" s="795">
        <v>22</v>
      </c>
      <c r="F36" s="420" t="s">
        <v>441</v>
      </c>
      <c r="G36" s="277"/>
      <c r="H36" s="277"/>
      <c r="O36" s="202"/>
      <c r="P36" s="202"/>
      <c r="Q36" s="202"/>
      <c r="R36" s="678"/>
      <c r="S36" s="257"/>
      <c r="T36" s="257"/>
      <c r="U36" s="257"/>
      <c r="V36" s="257"/>
    </row>
    <row r="37" spans="1:27" s="198" customFormat="1" ht="23.25" customHeight="1">
      <c r="A37" s="421" t="s">
        <v>440</v>
      </c>
      <c r="B37" s="692" t="s">
        <v>766</v>
      </c>
      <c r="C37" s="794">
        <v>4636</v>
      </c>
      <c r="D37" s="692" t="s">
        <v>766</v>
      </c>
      <c r="E37" s="799" t="s">
        <v>766</v>
      </c>
      <c r="F37" s="422" t="s">
        <v>439</v>
      </c>
      <c r="G37" s="277"/>
      <c r="H37" s="277"/>
      <c r="O37" s="202"/>
      <c r="P37" s="202"/>
      <c r="Q37" s="202"/>
      <c r="R37" s="678"/>
      <c r="S37" s="257"/>
      <c r="T37" s="257"/>
      <c r="U37" s="257"/>
      <c r="V37" s="257"/>
    </row>
    <row r="38" spans="1:27" s="198" customFormat="1" ht="23.25" customHeight="1">
      <c r="A38" s="408" t="s">
        <v>438</v>
      </c>
      <c r="B38" s="795">
        <v>4924</v>
      </c>
      <c r="C38" s="795">
        <v>27554</v>
      </c>
      <c r="D38" s="795">
        <v>339</v>
      </c>
      <c r="E38" s="795">
        <v>5784</v>
      </c>
      <c r="F38" s="420" t="s">
        <v>437</v>
      </c>
      <c r="G38" s="277"/>
      <c r="H38" s="277"/>
      <c r="O38" s="202"/>
      <c r="P38" s="202"/>
      <c r="Q38" s="202"/>
      <c r="R38" s="678"/>
      <c r="S38" s="257"/>
      <c r="T38" s="257"/>
      <c r="U38" s="257"/>
      <c r="V38" s="257"/>
    </row>
    <row r="39" spans="1:27" s="198" customFormat="1" ht="23.25" customHeight="1">
      <c r="A39" s="421" t="s">
        <v>436</v>
      </c>
      <c r="B39" s="692" t="s">
        <v>766</v>
      </c>
      <c r="C39" s="692" t="s">
        <v>775</v>
      </c>
      <c r="D39" s="692" t="s">
        <v>766</v>
      </c>
      <c r="E39" s="799" t="s">
        <v>766</v>
      </c>
      <c r="F39" s="422" t="s">
        <v>435</v>
      </c>
      <c r="G39" s="277"/>
      <c r="H39" s="277"/>
      <c r="O39" s="202"/>
      <c r="P39" s="202"/>
      <c r="Q39" s="202"/>
      <c r="R39" s="678"/>
      <c r="S39" s="257"/>
      <c r="T39" s="257"/>
      <c r="U39" s="257"/>
      <c r="V39" s="257"/>
    </row>
    <row r="40" spans="1:27" s="198" customFormat="1" ht="23.25" customHeight="1">
      <c r="A40" s="423" t="s">
        <v>434</v>
      </c>
      <c r="B40" s="798">
        <v>3818</v>
      </c>
      <c r="C40" s="795">
        <v>58786</v>
      </c>
      <c r="D40" s="691" t="s">
        <v>748</v>
      </c>
      <c r="E40" s="800" t="s">
        <v>766</v>
      </c>
      <c r="F40" s="424" t="s">
        <v>433</v>
      </c>
      <c r="G40" s="277"/>
      <c r="H40" s="277"/>
      <c r="O40" s="202"/>
      <c r="P40" s="202"/>
      <c r="Q40" s="202"/>
      <c r="R40" s="678"/>
      <c r="S40" s="257"/>
      <c r="T40" s="257"/>
      <c r="U40" s="257"/>
      <c r="V40" s="257"/>
    </row>
    <row r="41" spans="1:27" s="198" customFormat="1" ht="23.25" customHeight="1">
      <c r="A41" s="421" t="s">
        <v>432</v>
      </c>
      <c r="B41" s="794">
        <v>585</v>
      </c>
      <c r="C41" s="799" t="s">
        <v>774</v>
      </c>
      <c r="D41" s="799" t="s">
        <v>766</v>
      </c>
      <c r="E41" s="799" t="s">
        <v>770</v>
      </c>
      <c r="F41" s="422" t="s">
        <v>431</v>
      </c>
      <c r="G41" s="277"/>
      <c r="H41" s="277"/>
      <c r="O41" s="202"/>
      <c r="P41" s="202"/>
      <c r="Q41" s="202"/>
      <c r="R41" s="678"/>
      <c r="S41" s="257"/>
      <c r="T41" s="257"/>
      <c r="U41" s="257"/>
      <c r="V41" s="257"/>
    </row>
    <row r="42" spans="1:27" s="198" customFormat="1" ht="23.25" customHeight="1">
      <c r="A42" s="423" t="s">
        <v>430</v>
      </c>
      <c r="B42" s="691" t="s">
        <v>748</v>
      </c>
      <c r="C42" s="800" t="s">
        <v>766</v>
      </c>
      <c r="D42" s="798">
        <v>385</v>
      </c>
      <c r="E42" s="795">
        <v>5900</v>
      </c>
      <c r="F42" s="424" t="s">
        <v>429</v>
      </c>
      <c r="G42" s="277"/>
      <c r="H42" s="277"/>
      <c r="O42" s="202"/>
      <c r="P42" s="202"/>
      <c r="Q42" s="202"/>
      <c r="R42" s="678"/>
      <c r="S42" s="257"/>
      <c r="T42" s="257"/>
      <c r="U42" s="257"/>
      <c r="V42" s="257"/>
    </row>
    <row r="43" spans="1:27" s="198" customFormat="1" ht="23.25" customHeight="1">
      <c r="A43" s="421" t="s">
        <v>428</v>
      </c>
      <c r="B43" s="794">
        <v>4869</v>
      </c>
      <c r="C43" s="794">
        <v>121863</v>
      </c>
      <c r="D43" s="797">
        <v>193</v>
      </c>
      <c r="E43" s="794">
        <v>2110</v>
      </c>
      <c r="F43" s="422" t="s">
        <v>137</v>
      </c>
      <c r="G43" s="277"/>
      <c r="H43" s="277"/>
      <c r="O43" s="202"/>
      <c r="P43" s="202"/>
      <c r="Q43" s="202"/>
      <c r="R43" s="678"/>
      <c r="S43" s="257"/>
      <c r="T43" s="257"/>
      <c r="U43" s="257"/>
      <c r="V43" s="257"/>
    </row>
    <row r="44" spans="1:27" s="254" customFormat="1" ht="23.25" customHeight="1">
      <c r="A44" s="409" t="s">
        <v>40</v>
      </c>
      <c r="B44" s="801">
        <f>SUM(B29:B43,B10:B22)</f>
        <v>66743</v>
      </c>
      <c r="C44" s="426">
        <f>SUM(C29:C43,C10:C22)</f>
        <v>602255</v>
      </c>
      <c r="D44" s="801">
        <f>SUM(D29:D43,D10:D22)</f>
        <v>7899</v>
      </c>
      <c r="E44" s="426">
        <f>SUM(E29:E43,E10:E22)</f>
        <v>57797</v>
      </c>
      <c r="F44" s="411" t="s">
        <v>41</v>
      </c>
      <c r="G44" s="616"/>
      <c r="H44" s="616"/>
      <c r="O44" s="145"/>
      <c r="P44" s="145"/>
      <c r="Q44" s="145"/>
      <c r="R44" s="681"/>
      <c r="S44" s="256"/>
      <c r="T44" s="256"/>
      <c r="U44" s="256"/>
      <c r="V44" s="256"/>
      <c r="W44" s="255"/>
      <c r="X44" s="255"/>
      <c r="Y44" s="255"/>
      <c r="Z44" s="255"/>
      <c r="AA44" s="255"/>
    </row>
    <row r="45" spans="1:27" s="225" customFormat="1" ht="2.25" customHeight="1">
      <c r="A45" s="373"/>
      <c r="B45" s="370"/>
      <c r="C45" s="370"/>
      <c r="D45" s="370"/>
      <c r="E45" s="370"/>
      <c r="F45" s="390"/>
      <c r="G45" s="616"/>
      <c r="H45" s="616"/>
      <c r="O45" s="145"/>
      <c r="P45" s="145"/>
      <c r="Q45" s="145"/>
      <c r="R45" s="206"/>
      <c r="S45" s="205"/>
      <c r="T45" s="205"/>
      <c r="U45" s="205"/>
      <c r="V45" s="205"/>
      <c r="W45" s="204"/>
      <c r="X45" s="204"/>
      <c r="Y45" s="204"/>
      <c r="Z45" s="204"/>
      <c r="AA45" s="204"/>
    </row>
    <row r="46" spans="1:27" s="191" customFormat="1" ht="15.75" customHeight="1">
      <c r="A46" s="789" t="s">
        <v>776</v>
      </c>
      <c r="B46" s="789"/>
      <c r="C46" s="789"/>
      <c r="D46" s="297"/>
      <c r="E46" s="926" t="s">
        <v>777</v>
      </c>
      <c r="F46" s="926"/>
      <c r="G46" s="297"/>
      <c r="H46" s="297"/>
      <c r="I46" s="297"/>
      <c r="J46" s="297"/>
      <c r="K46" s="297"/>
      <c r="L46" s="297"/>
      <c r="M46" s="297"/>
      <c r="N46" s="194"/>
      <c r="O46" s="194"/>
      <c r="P46" s="194"/>
      <c r="Q46" s="194"/>
      <c r="R46" s="193"/>
      <c r="S46" s="192"/>
      <c r="T46" s="192"/>
      <c r="U46" s="192"/>
      <c r="V46" s="192"/>
    </row>
    <row r="47" spans="1:27" s="191" customFormat="1" ht="18.75" customHeight="1">
      <c r="A47" s="789" t="s">
        <v>778</v>
      </c>
      <c r="B47" s="789"/>
      <c r="C47" s="789"/>
      <c r="D47" s="297"/>
      <c r="E47" s="297"/>
      <c r="F47" s="297" t="s">
        <v>779</v>
      </c>
      <c r="G47" s="297"/>
      <c r="H47" s="297"/>
      <c r="I47" s="297"/>
      <c r="J47" s="297"/>
      <c r="K47" s="297"/>
      <c r="L47" s="297"/>
      <c r="M47" s="297"/>
      <c r="N47" s="194"/>
      <c r="O47" s="194"/>
      <c r="P47" s="194"/>
      <c r="Q47" s="194"/>
      <c r="R47" s="193"/>
      <c r="S47" s="192"/>
      <c r="T47" s="192"/>
      <c r="U47" s="192"/>
      <c r="V47" s="192"/>
    </row>
    <row r="48" spans="1:27" s="191" customFormat="1" ht="26.25" customHeight="1">
      <c r="A48" s="297" t="s">
        <v>366</v>
      </c>
      <c r="B48" s="297"/>
      <c r="C48" s="297"/>
      <c r="D48" s="297"/>
      <c r="E48" s="297"/>
      <c r="F48" s="788" t="s">
        <v>427</v>
      </c>
      <c r="G48" s="297"/>
      <c r="H48" s="297"/>
      <c r="I48" s="297"/>
      <c r="J48" s="297"/>
      <c r="K48" s="297"/>
      <c r="L48" s="297"/>
      <c r="M48" s="297"/>
      <c r="N48" s="194"/>
      <c r="O48" s="194"/>
      <c r="P48" s="194"/>
      <c r="Q48" s="194"/>
      <c r="R48" s="193"/>
      <c r="S48" s="192"/>
      <c r="T48" s="192"/>
      <c r="U48" s="192"/>
      <c r="V48" s="192"/>
      <c r="W48" s="192"/>
      <c r="X48" s="192"/>
    </row>
    <row r="49" spans="1:27" s="190" customFormat="1">
      <c r="A49" s="276"/>
      <c r="B49" s="368"/>
      <c r="C49" s="368"/>
      <c r="D49" s="368"/>
      <c r="E49" s="368"/>
      <c r="F49" s="276"/>
      <c r="G49" s="276"/>
      <c r="H49" s="276"/>
      <c r="I49" s="276"/>
      <c r="J49" s="276"/>
      <c r="K49" s="276"/>
      <c r="L49" s="276"/>
      <c r="M49" s="276"/>
      <c r="N49" s="185"/>
      <c r="O49" s="185"/>
      <c r="P49" s="185"/>
      <c r="Q49" s="185"/>
      <c r="R49" s="189"/>
      <c r="S49" s="188"/>
      <c r="T49" s="188"/>
      <c r="U49" s="188"/>
      <c r="V49" s="188"/>
      <c r="W49" s="191"/>
      <c r="X49" s="191"/>
      <c r="Y49" s="191"/>
      <c r="Z49" s="191"/>
      <c r="AA49" s="191"/>
    </row>
    <row r="50" spans="1:27" s="190" customFormat="1">
      <c r="A50" s="276"/>
      <c r="B50" s="368"/>
      <c r="C50" s="368"/>
      <c r="D50" s="368"/>
      <c r="E50" s="368"/>
      <c r="F50" s="276"/>
      <c r="G50" s="276"/>
      <c r="H50" s="276"/>
      <c r="I50" s="276"/>
      <c r="J50" s="276"/>
      <c r="K50" s="276"/>
      <c r="L50" s="276"/>
      <c r="M50" s="276"/>
      <c r="N50" s="185"/>
      <c r="O50" s="185"/>
      <c r="P50" s="185"/>
      <c r="Q50" s="185"/>
      <c r="R50" s="189"/>
      <c r="S50" s="188"/>
      <c r="T50" s="188"/>
      <c r="U50" s="188"/>
      <c r="V50" s="188"/>
      <c r="W50" s="191"/>
      <c r="X50" s="191"/>
      <c r="Y50" s="191"/>
      <c r="Z50" s="191"/>
      <c r="AA50" s="191"/>
    </row>
    <row r="51" spans="1:27" s="190" customFormat="1">
      <c r="A51" s="276"/>
      <c r="B51" s="276"/>
      <c r="C51" s="276"/>
      <c r="D51" s="276"/>
      <c r="E51" s="276"/>
      <c r="F51" s="276"/>
      <c r="G51" s="276"/>
      <c r="H51" s="276"/>
      <c r="I51" s="276"/>
      <c r="J51" s="276"/>
      <c r="K51" s="276"/>
      <c r="L51" s="276"/>
      <c r="M51" s="276"/>
      <c r="N51" s="185"/>
      <c r="O51" s="185"/>
      <c r="P51" s="185"/>
      <c r="Q51" s="185"/>
      <c r="R51" s="189"/>
      <c r="S51" s="188"/>
      <c r="T51" s="188"/>
      <c r="U51" s="188"/>
      <c r="V51" s="188"/>
      <c r="W51" s="191"/>
      <c r="X51" s="191"/>
      <c r="Y51" s="191"/>
      <c r="Z51" s="191"/>
      <c r="AA51" s="191"/>
    </row>
    <row r="52" spans="1:27" s="186" customFormat="1">
      <c r="A52" s="276"/>
      <c r="B52" s="276"/>
      <c r="C52" s="276"/>
      <c r="D52" s="276"/>
      <c r="E52" s="276"/>
      <c r="F52" s="276"/>
      <c r="G52" s="276"/>
      <c r="H52" s="276"/>
      <c r="I52" s="276"/>
      <c r="J52" s="276"/>
      <c r="K52" s="276"/>
      <c r="L52" s="276"/>
      <c r="M52" s="276"/>
      <c r="N52" s="185"/>
      <c r="O52" s="185"/>
      <c r="P52" s="185"/>
      <c r="Q52" s="185"/>
      <c r="R52" s="189"/>
      <c r="S52" s="188"/>
      <c r="T52" s="188"/>
      <c r="U52" s="188"/>
      <c r="V52" s="188"/>
      <c r="W52" s="187"/>
      <c r="X52" s="187"/>
      <c r="Y52" s="187"/>
      <c r="Z52" s="187"/>
      <c r="AA52" s="187"/>
    </row>
    <row r="53" spans="1:27" s="186" customFormat="1">
      <c r="A53" s="276"/>
      <c r="B53" s="276"/>
      <c r="C53" s="276"/>
      <c r="D53" s="276"/>
      <c r="E53" s="276"/>
      <c r="F53" s="276"/>
      <c r="G53" s="276"/>
      <c r="H53" s="276"/>
      <c r="I53" s="276"/>
      <c r="J53" s="276"/>
      <c r="K53" s="276"/>
      <c r="L53" s="276"/>
      <c r="M53" s="276"/>
      <c r="N53" s="185"/>
      <c r="O53" s="185"/>
      <c r="P53" s="185"/>
      <c r="Q53" s="185"/>
      <c r="R53" s="189"/>
      <c r="S53" s="188"/>
      <c r="T53" s="188"/>
      <c r="U53" s="188"/>
      <c r="V53" s="188"/>
      <c r="W53" s="187"/>
      <c r="X53" s="187"/>
      <c r="Y53" s="187"/>
      <c r="Z53" s="187"/>
      <c r="AA53" s="187"/>
    </row>
    <row r="54" spans="1:27" s="186" customFormat="1">
      <c r="A54" s="276"/>
      <c r="B54" s="276"/>
      <c r="C54" s="276"/>
      <c r="D54" s="276"/>
      <c r="E54" s="276"/>
      <c r="F54" s="276"/>
      <c r="G54" s="276"/>
      <c r="H54" s="276"/>
      <c r="I54" s="276"/>
      <c r="J54" s="276"/>
      <c r="K54" s="276"/>
      <c r="L54" s="276"/>
      <c r="M54" s="276"/>
      <c r="N54" s="185"/>
      <c r="O54" s="185"/>
      <c r="P54" s="185"/>
      <c r="Q54" s="185"/>
      <c r="R54" s="189"/>
      <c r="S54" s="188"/>
      <c r="T54" s="188"/>
      <c r="U54" s="188"/>
      <c r="V54" s="188"/>
      <c r="W54" s="187"/>
      <c r="X54" s="187"/>
      <c r="Y54" s="187"/>
      <c r="Z54" s="187"/>
      <c r="AA54" s="187"/>
    </row>
    <row r="55" spans="1:27" s="186" customFormat="1">
      <c r="A55" s="276"/>
      <c r="B55" s="276"/>
      <c r="C55" s="276"/>
      <c r="D55" s="276"/>
      <c r="E55" s="276"/>
      <c r="F55" s="276"/>
      <c r="G55" s="276"/>
      <c r="H55" s="276"/>
      <c r="I55" s="276"/>
      <c r="J55" s="276"/>
      <c r="K55" s="276"/>
      <c r="L55" s="276"/>
      <c r="M55" s="276"/>
      <c r="N55" s="185"/>
      <c r="O55" s="185"/>
      <c r="P55" s="185"/>
      <c r="Q55" s="185"/>
      <c r="R55" s="189"/>
      <c r="S55" s="188"/>
      <c r="T55" s="188"/>
      <c r="U55" s="188"/>
      <c r="V55" s="188"/>
      <c r="W55" s="187"/>
      <c r="X55" s="187"/>
      <c r="Y55" s="187"/>
      <c r="Z55" s="187"/>
      <c r="AA55" s="187"/>
    </row>
    <row r="56" spans="1:27" s="186" customFormat="1">
      <c r="A56" s="276"/>
      <c r="B56" s="276"/>
      <c r="C56" s="276"/>
      <c r="D56" s="276"/>
      <c r="E56" s="276"/>
      <c r="F56" s="276"/>
      <c r="G56" s="276"/>
      <c r="H56" s="276"/>
      <c r="I56" s="276"/>
      <c r="J56" s="276"/>
      <c r="K56" s="276"/>
      <c r="L56" s="276"/>
      <c r="M56" s="276"/>
      <c r="N56" s="185"/>
      <c r="O56" s="185"/>
      <c r="P56" s="185"/>
      <c r="Q56" s="185"/>
      <c r="R56" s="189"/>
      <c r="S56" s="188"/>
      <c r="T56" s="188"/>
      <c r="U56" s="188"/>
      <c r="V56" s="188"/>
      <c r="W56" s="187"/>
      <c r="X56" s="187"/>
      <c r="Y56" s="187"/>
      <c r="Z56" s="187"/>
      <c r="AA56" s="187"/>
    </row>
    <row r="57" spans="1:27" s="186" customFormat="1">
      <c r="A57" s="276"/>
      <c r="B57" s="276"/>
      <c r="C57" s="276"/>
      <c r="D57" s="276"/>
      <c r="E57" s="276"/>
      <c r="F57" s="276"/>
      <c r="G57" s="276"/>
      <c r="H57" s="276"/>
      <c r="I57" s="276"/>
      <c r="J57" s="276"/>
      <c r="K57" s="276"/>
      <c r="L57" s="276"/>
      <c r="M57" s="276"/>
      <c r="N57" s="185"/>
      <c r="O57" s="185"/>
      <c r="P57" s="185"/>
      <c r="Q57" s="185"/>
      <c r="R57" s="189"/>
      <c r="S57" s="188"/>
      <c r="T57" s="188"/>
      <c r="U57" s="188"/>
      <c r="V57" s="188"/>
      <c r="W57" s="187"/>
      <c r="X57" s="187"/>
      <c r="Y57" s="187"/>
      <c r="Z57" s="187"/>
      <c r="AA57" s="187"/>
    </row>
    <row r="58" spans="1:27" s="186" customFormat="1">
      <c r="A58" s="276"/>
      <c r="B58" s="276"/>
      <c r="C58" s="276"/>
      <c r="D58" s="276"/>
      <c r="E58" s="276"/>
      <c r="F58" s="276"/>
      <c r="G58" s="276"/>
      <c r="H58" s="276"/>
      <c r="I58" s="276"/>
      <c r="J58" s="276"/>
      <c r="K58" s="276"/>
      <c r="L58" s="276"/>
      <c r="M58" s="276"/>
      <c r="N58" s="185"/>
      <c r="O58" s="185"/>
      <c r="P58" s="185"/>
      <c r="Q58" s="185"/>
      <c r="R58" s="189"/>
      <c r="S58" s="188"/>
      <c r="T58" s="188"/>
      <c r="U58" s="188"/>
      <c r="V58" s="188"/>
      <c r="W58" s="187"/>
      <c r="X58" s="187"/>
      <c r="Y58" s="187"/>
      <c r="Z58" s="187"/>
      <c r="AA58" s="187"/>
    </row>
    <row r="59" spans="1:27" s="186" customFormat="1">
      <c r="A59" s="276"/>
      <c r="B59" s="276"/>
      <c r="C59" s="276"/>
      <c r="D59" s="276"/>
      <c r="E59" s="276"/>
      <c r="F59" s="276"/>
      <c r="G59" s="276"/>
      <c r="H59" s="276"/>
      <c r="I59" s="276"/>
      <c r="J59" s="276"/>
      <c r="K59" s="276"/>
      <c r="L59" s="276"/>
      <c r="M59" s="276"/>
      <c r="N59" s="185"/>
      <c r="O59" s="185"/>
      <c r="P59" s="185"/>
      <c r="Q59" s="185"/>
      <c r="R59" s="189"/>
      <c r="S59" s="188"/>
      <c r="T59" s="188"/>
      <c r="U59" s="188"/>
      <c r="V59" s="188"/>
      <c r="W59" s="187"/>
      <c r="X59" s="187"/>
      <c r="Y59" s="187"/>
      <c r="Z59" s="187"/>
      <c r="AA59" s="187"/>
    </row>
    <row r="60" spans="1:27" s="186" customFormat="1">
      <c r="A60" s="276"/>
      <c r="B60" s="276"/>
      <c r="C60" s="276"/>
      <c r="D60" s="276"/>
      <c r="E60" s="276"/>
      <c r="F60" s="276"/>
      <c r="G60" s="276"/>
      <c r="H60" s="276"/>
      <c r="I60" s="276"/>
      <c r="J60" s="276"/>
      <c r="K60" s="276"/>
      <c r="L60" s="276"/>
      <c r="M60" s="276"/>
      <c r="N60" s="185"/>
      <c r="O60" s="185"/>
      <c r="P60" s="185"/>
      <c r="Q60" s="185"/>
      <c r="R60" s="189"/>
      <c r="S60" s="188"/>
      <c r="T60" s="188"/>
      <c r="U60" s="188"/>
      <c r="V60" s="188"/>
      <c r="W60" s="187"/>
      <c r="X60" s="187"/>
      <c r="Y60" s="187"/>
      <c r="Z60" s="187"/>
      <c r="AA60" s="187"/>
    </row>
    <row r="61" spans="1:27" s="186" customFormat="1">
      <c r="A61" s="276"/>
      <c r="B61" s="276"/>
      <c r="C61" s="276"/>
      <c r="D61" s="276"/>
      <c r="E61" s="276"/>
      <c r="F61" s="276"/>
      <c r="G61" s="276"/>
      <c r="H61" s="276"/>
      <c r="I61" s="276"/>
      <c r="J61" s="276"/>
      <c r="K61" s="276"/>
      <c r="L61" s="276"/>
      <c r="M61" s="276"/>
      <c r="N61" s="185"/>
      <c r="O61" s="185"/>
      <c r="P61" s="185"/>
      <c r="Q61" s="185"/>
      <c r="R61" s="189"/>
      <c r="S61" s="188"/>
      <c r="T61" s="188"/>
      <c r="U61" s="188"/>
      <c r="V61" s="188"/>
      <c r="W61" s="187"/>
      <c r="X61" s="187"/>
      <c r="Y61" s="187"/>
      <c r="Z61" s="187"/>
      <c r="AA61" s="187"/>
    </row>
    <row r="62" spans="1:27" s="186" customFormat="1">
      <c r="A62" s="276"/>
      <c r="B62" s="276"/>
      <c r="C62" s="276"/>
      <c r="D62" s="276"/>
      <c r="E62" s="276"/>
      <c r="F62" s="276"/>
      <c r="G62" s="276"/>
      <c r="H62" s="276"/>
      <c r="I62" s="276"/>
      <c r="J62" s="276"/>
      <c r="K62" s="276"/>
      <c r="L62" s="276"/>
      <c r="M62" s="276"/>
      <c r="N62" s="185"/>
      <c r="O62" s="185"/>
      <c r="P62" s="185"/>
      <c r="Q62" s="185"/>
      <c r="R62" s="189"/>
      <c r="S62" s="188"/>
      <c r="T62" s="188"/>
      <c r="U62" s="188"/>
      <c r="V62" s="188"/>
      <c r="W62" s="187"/>
      <c r="X62" s="187"/>
      <c r="Y62" s="187"/>
      <c r="Z62" s="187"/>
      <c r="AA62" s="187"/>
    </row>
    <row r="63" spans="1:27" s="186" customFormat="1">
      <c r="A63" s="276"/>
      <c r="B63" s="276"/>
      <c r="C63" s="276"/>
      <c r="D63" s="276"/>
      <c r="E63" s="276"/>
      <c r="F63" s="276"/>
      <c r="G63" s="276"/>
      <c r="H63" s="276"/>
      <c r="I63" s="276"/>
      <c r="J63" s="276"/>
      <c r="K63" s="276"/>
      <c r="L63" s="276"/>
      <c r="M63" s="276"/>
      <c r="N63" s="185"/>
      <c r="O63" s="185"/>
      <c r="P63" s="185"/>
      <c r="Q63" s="185"/>
      <c r="R63" s="189"/>
      <c r="S63" s="188"/>
      <c r="T63" s="188"/>
      <c r="U63" s="188"/>
      <c r="V63" s="188"/>
      <c r="W63" s="187"/>
      <c r="X63" s="187"/>
      <c r="Y63" s="187"/>
      <c r="Z63" s="187"/>
      <c r="AA63" s="187"/>
    </row>
    <row r="64" spans="1:27" s="186" customFormat="1">
      <c r="A64" s="276"/>
      <c r="B64" s="276"/>
      <c r="C64" s="276"/>
      <c r="D64" s="276"/>
      <c r="E64" s="276"/>
      <c r="F64" s="276"/>
      <c r="G64" s="276"/>
      <c r="H64" s="276"/>
      <c r="I64" s="276"/>
      <c r="J64" s="276"/>
      <c r="K64" s="276"/>
      <c r="L64" s="276"/>
      <c r="M64" s="276"/>
      <c r="N64" s="185"/>
      <c r="O64" s="185"/>
      <c r="P64" s="185"/>
      <c r="Q64" s="185"/>
      <c r="R64" s="189"/>
      <c r="S64" s="188"/>
      <c r="T64" s="188"/>
      <c r="U64" s="188"/>
      <c r="V64" s="188"/>
      <c r="W64" s="187"/>
      <c r="X64" s="187"/>
      <c r="Y64" s="187"/>
      <c r="Z64" s="187"/>
      <c r="AA64" s="187"/>
    </row>
    <row r="65" spans="1:27" s="186" customFormat="1">
      <c r="A65" s="276"/>
      <c r="B65" s="276"/>
      <c r="C65" s="276"/>
      <c r="D65" s="276"/>
      <c r="E65" s="276"/>
      <c r="F65" s="276"/>
      <c r="G65" s="276"/>
      <c r="H65" s="276"/>
      <c r="I65" s="276"/>
      <c r="J65" s="276"/>
      <c r="K65" s="276"/>
      <c r="L65" s="276"/>
      <c r="M65" s="276"/>
      <c r="N65" s="185"/>
      <c r="O65" s="185"/>
      <c r="P65" s="185"/>
      <c r="Q65" s="185"/>
      <c r="R65" s="189"/>
      <c r="S65" s="188"/>
      <c r="T65" s="188"/>
      <c r="U65" s="188"/>
      <c r="V65" s="188"/>
      <c r="W65" s="187"/>
      <c r="X65" s="187"/>
      <c r="Y65" s="187"/>
      <c r="Z65" s="187"/>
      <c r="AA65" s="187"/>
    </row>
    <row r="66" spans="1:27" s="186" customFormat="1">
      <c r="A66" s="276"/>
      <c r="B66" s="276"/>
      <c r="C66" s="276"/>
      <c r="D66" s="276"/>
      <c r="E66" s="276"/>
      <c r="F66" s="276"/>
      <c r="G66" s="276"/>
      <c r="H66" s="276"/>
      <c r="I66" s="276"/>
      <c r="J66" s="276"/>
      <c r="K66" s="276"/>
      <c r="L66" s="276"/>
      <c r="M66" s="276"/>
      <c r="N66" s="185"/>
      <c r="O66" s="185"/>
      <c r="P66" s="185"/>
      <c r="Q66" s="185"/>
      <c r="R66" s="189"/>
      <c r="S66" s="188"/>
      <c r="T66" s="188"/>
      <c r="U66" s="188"/>
      <c r="V66" s="188"/>
      <c r="W66" s="187"/>
      <c r="X66" s="187"/>
      <c r="Y66" s="187"/>
      <c r="Z66" s="187"/>
      <c r="AA66" s="187"/>
    </row>
    <row r="67" spans="1:27" s="186" customFormat="1">
      <c r="A67" s="276"/>
      <c r="B67" s="276"/>
      <c r="C67" s="276"/>
      <c r="D67" s="276"/>
      <c r="E67" s="276"/>
      <c r="F67" s="276"/>
      <c r="G67" s="276"/>
      <c r="H67" s="276"/>
      <c r="I67" s="276"/>
      <c r="J67" s="276"/>
      <c r="K67" s="276"/>
      <c r="L67" s="276"/>
      <c r="M67" s="276"/>
      <c r="N67" s="185"/>
      <c r="O67" s="185"/>
      <c r="P67" s="185"/>
      <c r="Q67" s="185"/>
      <c r="R67" s="189"/>
      <c r="S67" s="188"/>
      <c r="T67" s="188"/>
      <c r="U67" s="188"/>
      <c r="V67" s="188"/>
      <c r="W67" s="187"/>
      <c r="X67" s="187"/>
      <c r="Y67" s="187"/>
      <c r="Z67" s="187"/>
      <c r="AA67" s="187"/>
    </row>
    <row r="68" spans="1:27" s="186" customFormat="1">
      <c r="A68" s="276"/>
      <c r="B68" s="276"/>
      <c r="C68" s="276"/>
      <c r="D68" s="276"/>
      <c r="E68" s="276"/>
      <c r="F68" s="276"/>
      <c r="G68" s="276"/>
      <c r="H68" s="276"/>
      <c r="I68" s="276"/>
      <c r="J68" s="276"/>
      <c r="K68" s="276"/>
      <c r="L68" s="276"/>
      <c r="M68" s="276"/>
      <c r="N68" s="185"/>
      <c r="O68" s="185"/>
      <c r="P68" s="185"/>
      <c r="Q68" s="185"/>
      <c r="R68" s="189"/>
      <c r="S68" s="188"/>
      <c r="T68" s="188"/>
      <c r="U68" s="188"/>
      <c r="V68" s="188"/>
      <c r="W68" s="187"/>
      <c r="X68" s="187"/>
      <c r="Y68" s="187"/>
      <c r="Z68" s="187"/>
      <c r="AA68" s="187"/>
    </row>
    <row r="69" spans="1:27" s="186" customFormat="1">
      <c r="A69" s="276"/>
      <c r="B69" s="276"/>
      <c r="C69" s="276"/>
      <c r="D69" s="276"/>
      <c r="E69" s="276"/>
      <c r="F69" s="276"/>
      <c r="G69" s="276"/>
      <c r="H69" s="276"/>
      <c r="I69" s="276"/>
      <c r="J69" s="276"/>
      <c r="K69" s="276"/>
      <c r="L69" s="276"/>
      <c r="M69" s="276"/>
      <c r="N69" s="185"/>
      <c r="O69" s="185"/>
      <c r="P69" s="185"/>
      <c r="Q69" s="185"/>
      <c r="R69" s="189"/>
      <c r="S69" s="188"/>
      <c r="T69" s="188"/>
      <c r="U69" s="188"/>
      <c r="V69" s="188"/>
      <c r="W69" s="187"/>
      <c r="X69" s="187"/>
      <c r="Y69" s="187"/>
      <c r="Z69" s="187"/>
      <c r="AA69" s="187"/>
    </row>
    <row r="70" spans="1:27" s="186" customFormat="1">
      <c r="A70" s="276"/>
      <c r="B70" s="276"/>
      <c r="C70" s="276"/>
      <c r="D70" s="276"/>
      <c r="E70" s="276"/>
      <c r="F70" s="276"/>
      <c r="G70" s="276"/>
      <c r="H70" s="276"/>
      <c r="I70" s="276"/>
      <c r="J70" s="276"/>
      <c r="K70" s="276"/>
      <c r="L70" s="276"/>
      <c r="M70" s="276"/>
      <c r="N70" s="185"/>
      <c r="O70" s="185"/>
      <c r="P70" s="185"/>
      <c r="Q70" s="185"/>
      <c r="R70" s="189"/>
      <c r="S70" s="188"/>
      <c r="T70" s="188"/>
      <c r="U70" s="188"/>
      <c r="V70" s="188"/>
      <c r="W70" s="187"/>
      <c r="X70" s="187"/>
      <c r="Y70" s="187"/>
      <c r="Z70" s="187"/>
      <c r="AA70" s="187"/>
    </row>
    <row r="71" spans="1:27" s="186" customFormat="1">
      <c r="A71" s="276"/>
      <c r="B71" s="276"/>
      <c r="C71" s="276"/>
      <c r="D71" s="276"/>
      <c r="E71" s="276"/>
      <c r="F71" s="276"/>
      <c r="G71" s="276"/>
      <c r="H71" s="276"/>
      <c r="I71" s="276"/>
      <c r="J71" s="276"/>
      <c r="K71" s="276"/>
      <c r="L71" s="276"/>
      <c r="M71" s="276"/>
      <c r="N71" s="185"/>
      <c r="O71" s="185"/>
      <c r="P71" s="185"/>
      <c r="Q71" s="185"/>
      <c r="R71" s="189"/>
      <c r="S71" s="188"/>
      <c r="T71" s="188"/>
      <c r="U71" s="188"/>
      <c r="V71" s="188"/>
      <c r="W71" s="187"/>
      <c r="X71" s="187"/>
      <c r="Y71" s="187"/>
      <c r="Z71" s="187"/>
      <c r="AA71" s="187"/>
    </row>
    <row r="72" spans="1:27" s="186" customFormat="1">
      <c r="A72" s="276"/>
      <c r="B72" s="276"/>
      <c r="C72" s="276"/>
      <c r="D72" s="276"/>
      <c r="E72" s="276"/>
      <c r="F72" s="276"/>
      <c r="G72" s="276"/>
      <c r="H72" s="276"/>
      <c r="I72" s="276"/>
      <c r="J72" s="276"/>
      <c r="K72" s="276"/>
      <c r="L72" s="276"/>
      <c r="M72" s="276"/>
      <c r="N72" s="185"/>
      <c r="O72" s="185"/>
      <c r="P72" s="185"/>
      <c r="Q72" s="185"/>
      <c r="R72" s="189"/>
      <c r="S72" s="188"/>
      <c r="T72" s="188"/>
      <c r="U72" s="188"/>
      <c r="V72" s="188"/>
      <c r="W72" s="187"/>
      <c r="X72" s="187"/>
      <c r="Y72" s="187"/>
      <c r="Z72" s="187"/>
      <c r="AA72" s="187"/>
    </row>
    <row r="73" spans="1:27" s="186" customFormat="1">
      <c r="A73" s="276"/>
      <c r="B73" s="276"/>
      <c r="C73" s="276"/>
      <c r="D73" s="276"/>
      <c r="E73" s="276"/>
      <c r="F73" s="276"/>
      <c r="G73" s="276"/>
      <c r="H73" s="276"/>
      <c r="I73" s="276"/>
      <c r="J73" s="276"/>
      <c r="K73" s="276"/>
      <c r="L73" s="276"/>
      <c r="M73" s="276"/>
      <c r="N73" s="185"/>
      <c r="O73" s="185"/>
      <c r="P73" s="185"/>
      <c r="Q73" s="185"/>
      <c r="R73" s="189"/>
      <c r="S73" s="188"/>
      <c r="T73" s="188"/>
      <c r="U73" s="188"/>
      <c r="V73" s="188"/>
      <c r="W73" s="187"/>
      <c r="X73" s="187"/>
      <c r="Y73" s="187"/>
      <c r="Z73" s="187"/>
      <c r="AA73" s="187"/>
    </row>
  </sheetData>
  <mergeCells count="1">
    <mergeCell ref="E46:F46"/>
  </mergeCells>
  <printOptions horizontalCentered="1"/>
  <pageMargins left="0.25" right="0.25" top="0.26" bottom="0.28000000000000003" header="0" footer="0.25"/>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54"/>
  <sheetViews>
    <sheetView rightToLeft="1" view="pageBreakPreview" zoomScaleNormal="75" zoomScaleSheetLayoutView="100" workbookViewId="0">
      <selection activeCell="L4" sqref="L4"/>
    </sheetView>
  </sheetViews>
  <sheetFormatPr defaultColWidth="9.140625" defaultRowHeight="22.5"/>
  <cols>
    <col min="1" max="1" width="40.7109375" style="276" customWidth="1"/>
    <col min="2" max="5" width="16.140625" style="276" customWidth="1"/>
    <col min="6" max="6" width="40" style="276" customWidth="1"/>
    <col min="7" max="13" width="9.140625" style="276"/>
    <col min="14" max="17" width="9.140625" style="185"/>
    <col min="18" max="18" width="9.140625" style="184"/>
    <col min="19" max="21" width="9.140625" style="183"/>
    <col min="22" max="26" width="9.140625" style="182"/>
    <col min="27" max="16384" width="9.140625" style="181"/>
  </cols>
  <sheetData>
    <row r="1" spans="1:26" s="247" customFormat="1" ht="6" customHeight="1">
      <c r="A1" s="276"/>
      <c r="B1" s="276"/>
      <c r="C1" s="276"/>
      <c r="D1" s="276"/>
      <c r="E1" s="276"/>
      <c r="F1" s="276"/>
      <c r="G1" s="276"/>
      <c r="H1" s="276"/>
      <c r="I1" s="276"/>
      <c r="J1" s="276"/>
      <c r="K1" s="276"/>
      <c r="L1" s="276"/>
      <c r="M1" s="276"/>
      <c r="N1" s="185"/>
      <c r="O1" s="185"/>
      <c r="P1" s="185"/>
      <c r="Q1" s="185"/>
      <c r="R1" s="250"/>
      <c r="S1" s="249"/>
      <c r="T1" s="249"/>
      <c r="U1" s="249"/>
      <c r="V1" s="248"/>
      <c r="W1" s="248"/>
      <c r="X1" s="248"/>
      <c r="Y1" s="248"/>
      <c r="Z1" s="248"/>
    </row>
    <row r="2" spans="1:26" s="247" customFormat="1" ht="68.25" customHeight="1">
      <c r="A2" s="276"/>
      <c r="B2" s="359"/>
      <c r="C2" s="276"/>
      <c r="D2" s="276"/>
      <c r="E2" s="276"/>
      <c r="F2" s="276"/>
      <c r="G2" s="276"/>
      <c r="H2" s="276"/>
      <c r="I2" s="276"/>
      <c r="J2" s="276"/>
      <c r="K2" s="276"/>
      <c r="L2" s="276"/>
      <c r="M2" s="276"/>
      <c r="N2" s="185"/>
      <c r="O2" s="185"/>
      <c r="P2" s="185"/>
      <c r="Q2" s="185"/>
      <c r="R2" s="250"/>
      <c r="S2" s="249"/>
      <c r="T2" s="249"/>
      <c r="U2" s="249"/>
      <c r="V2" s="248"/>
      <c r="W2" s="248"/>
      <c r="X2" s="248"/>
      <c r="Y2" s="248"/>
      <c r="Z2" s="248"/>
    </row>
    <row r="3" spans="1:26" s="244" customFormat="1" ht="17.25" customHeight="1">
      <c r="A3" s="951" t="s">
        <v>639</v>
      </c>
      <c r="B3" s="951"/>
      <c r="C3" s="951"/>
      <c r="D3" s="951"/>
      <c r="E3" s="951"/>
      <c r="F3" s="951"/>
      <c r="G3" s="613"/>
      <c r="H3" s="613"/>
      <c r="I3" s="613"/>
      <c r="J3" s="613"/>
      <c r="K3" s="613"/>
      <c r="L3" s="613"/>
      <c r="M3" s="613"/>
      <c r="N3" s="229"/>
      <c r="O3" s="229"/>
      <c r="P3" s="229"/>
      <c r="Q3" s="229"/>
      <c r="R3" s="246"/>
      <c r="S3" s="245"/>
      <c r="T3" s="245"/>
      <c r="U3" s="245"/>
    </row>
    <row r="4" spans="1:26" s="244" customFormat="1" ht="13.5" customHeight="1">
      <c r="A4" s="374" t="s">
        <v>640</v>
      </c>
      <c r="B4" s="374"/>
      <c r="C4" s="374"/>
      <c r="D4" s="374"/>
      <c r="E4" s="374"/>
      <c r="F4" s="374"/>
      <c r="G4" s="613"/>
      <c r="H4" s="613"/>
      <c r="I4" s="613"/>
      <c r="J4" s="613"/>
      <c r="K4" s="613"/>
      <c r="L4" s="613"/>
      <c r="M4" s="613"/>
      <c r="N4" s="229"/>
      <c r="O4" s="229"/>
      <c r="P4" s="229"/>
      <c r="Q4" s="229"/>
      <c r="R4" s="246"/>
      <c r="S4" s="245"/>
      <c r="T4" s="245"/>
      <c r="U4" s="245"/>
    </row>
    <row r="5" spans="1:26" s="207" customFormat="1" ht="30.75" customHeight="1">
      <c r="A5" s="387" t="s">
        <v>786</v>
      </c>
      <c r="B5" s="374"/>
      <c r="C5" s="374"/>
      <c r="D5" s="374"/>
      <c r="E5" s="374"/>
      <c r="F5" s="374"/>
      <c r="G5" s="276"/>
      <c r="H5" s="276"/>
      <c r="I5" s="276"/>
      <c r="J5" s="276"/>
      <c r="K5" s="276"/>
      <c r="L5" s="276"/>
      <c r="M5" s="276"/>
      <c r="N5" s="185"/>
      <c r="O5" s="185"/>
      <c r="P5" s="185"/>
      <c r="Q5" s="185"/>
      <c r="R5" s="189"/>
      <c r="S5" s="188"/>
      <c r="T5" s="188"/>
      <c r="U5" s="188"/>
      <c r="V5" s="191"/>
      <c r="W5" s="191"/>
      <c r="X5" s="191"/>
      <c r="Y5" s="191"/>
      <c r="Z5" s="191"/>
    </row>
    <row r="6" spans="1:26" s="203" customFormat="1" ht="15.75" customHeight="1">
      <c r="A6" s="388" t="s">
        <v>532</v>
      </c>
      <c r="B6" s="373"/>
      <c r="C6" s="373"/>
      <c r="D6" s="276"/>
      <c r="E6" s="276"/>
      <c r="F6" s="276"/>
      <c r="G6" s="611"/>
      <c r="H6" s="611"/>
      <c r="I6" s="611"/>
      <c r="J6" s="611"/>
      <c r="K6" s="611"/>
      <c r="L6" s="611"/>
      <c r="M6" s="611"/>
      <c r="N6" s="145"/>
      <c r="O6" s="145"/>
      <c r="P6" s="145"/>
      <c r="Q6" s="145"/>
      <c r="R6" s="206"/>
      <c r="S6" s="205"/>
      <c r="T6" s="205"/>
      <c r="U6" s="205"/>
      <c r="V6" s="204"/>
      <c r="W6" s="204"/>
      <c r="X6" s="204"/>
      <c r="Y6" s="204"/>
      <c r="Z6" s="204"/>
    </row>
    <row r="7" spans="1:26" s="203" customFormat="1" ht="28.5" customHeight="1">
      <c r="A7" s="841"/>
      <c r="B7" s="333" t="s">
        <v>424</v>
      </c>
      <c r="C7" s="333"/>
      <c r="D7" s="333" t="s">
        <v>423</v>
      </c>
      <c r="E7" s="333"/>
      <c r="F7" s="843"/>
      <c r="G7" s="611"/>
      <c r="H7" s="611"/>
      <c r="I7" s="611"/>
      <c r="J7" s="611"/>
      <c r="K7" s="611"/>
      <c r="L7" s="611"/>
      <c r="M7" s="611"/>
      <c r="N7" s="145"/>
      <c r="O7" s="145"/>
      <c r="P7" s="145"/>
      <c r="Q7" s="145"/>
      <c r="R7" s="206"/>
      <c r="S7" s="205"/>
      <c r="T7" s="205"/>
      <c r="U7" s="205"/>
      <c r="V7" s="204"/>
      <c r="W7" s="204"/>
      <c r="X7" s="204"/>
      <c r="Y7" s="204"/>
      <c r="Z7" s="204"/>
    </row>
    <row r="8" spans="1:26" s="203" customFormat="1" ht="32.25" customHeight="1">
      <c r="A8" s="661" t="s">
        <v>531</v>
      </c>
      <c r="B8" s="419" t="s">
        <v>422</v>
      </c>
      <c r="C8" s="419"/>
      <c r="D8" s="419" t="s">
        <v>421</v>
      </c>
      <c r="E8" s="419"/>
      <c r="F8" s="660" t="s">
        <v>530</v>
      </c>
      <c r="G8" s="611"/>
      <c r="H8" s="611"/>
      <c r="I8" s="611"/>
      <c r="J8" s="611"/>
      <c r="K8" s="611"/>
      <c r="L8" s="611"/>
      <c r="M8" s="611"/>
      <c r="N8" s="145"/>
      <c r="O8" s="145"/>
      <c r="P8" s="145"/>
      <c r="Q8" s="145"/>
      <c r="R8" s="206"/>
      <c r="S8" s="205"/>
      <c r="T8" s="205"/>
      <c r="U8" s="205"/>
      <c r="V8" s="204"/>
      <c r="W8" s="204"/>
      <c r="X8" s="204"/>
      <c r="Y8" s="204"/>
      <c r="Z8" s="204"/>
    </row>
    <row r="9" spans="1:26" s="262" customFormat="1" ht="33" customHeight="1">
      <c r="A9" s="846"/>
      <c r="B9" s="851">
        <v>2018</v>
      </c>
      <c r="C9" s="851">
        <v>2019</v>
      </c>
      <c r="D9" s="851">
        <v>2018</v>
      </c>
      <c r="E9" s="851">
        <v>2019</v>
      </c>
      <c r="F9" s="848"/>
      <c r="G9" s="389"/>
      <c r="H9" s="389"/>
      <c r="I9" s="389"/>
      <c r="J9" s="389"/>
      <c r="K9" s="389"/>
      <c r="L9" s="389"/>
      <c r="M9" s="389"/>
      <c r="N9" s="265"/>
      <c r="O9" s="265"/>
      <c r="P9" s="265"/>
      <c r="Q9" s="265"/>
      <c r="R9" s="264"/>
      <c r="S9" s="263"/>
      <c r="T9" s="263"/>
    </row>
    <row r="10" spans="1:26" s="258" customFormat="1" ht="30.75" customHeight="1">
      <c r="A10" s="435" t="s">
        <v>529</v>
      </c>
      <c r="B10" s="852">
        <v>146611</v>
      </c>
      <c r="C10" s="852">
        <v>201683</v>
      </c>
      <c r="D10" s="852">
        <v>4985</v>
      </c>
      <c r="E10" s="852">
        <v>7021</v>
      </c>
      <c r="F10" s="436" t="s">
        <v>528</v>
      </c>
      <c r="G10" s="278"/>
      <c r="H10" s="278"/>
      <c r="I10" s="278"/>
      <c r="J10" s="278"/>
      <c r="K10" s="278"/>
      <c r="L10" s="278"/>
      <c r="M10" s="278"/>
      <c r="N10" s="261"/>
      <c r="O10" s="261"/>
      <c r="P10" s="261"/>
      <c r="Q10" s="261"/>
      <c r="R10" s="260"/>
      <c r="S10" s="259"/>
      <c r="T10" s="259"/>
    </row>
    <row r="11" spans="1:26" s="258" customFormat="1" ht="30.75" customHeight="1">
      <c r="A11" s="437" t="s">
        <v>527</v>
      </c>
      <c r="B11" s="853">
        <v>28103</v>
      </c>
      <c r="C11" s="853">
        <v>97298</v>
      </c>
      <c r="D11" s="853">
        <v>2606</v>
      </c>
      <c r="E11" s="853">
        <v>5097</v>
      </c>
      <c r="F11" s="438" t="s">
        <v>526</v>
      </c>
      <c r="G11" s="278"/>
      <c r="H11" s="278"/>
      <c r="I11" s="278"/>
      <c r="J11" s="278"/>
      <c r="K11" s="278"/>
      <c r="L11" s="278"/>
      <c r="M11" s="278"/>
      <c r="N11" s="261"/>
      <c r="O11" s="261"/>
      <c r="P11" s="261"/>
      <c r="Q11" s="261"/>
      <c r="R11" s="260"/>
      <c r="S11" s="259"/>
      <c r="T11" s="259"/>
    </row>
    <row r="12" spans="1:26" s="258" customFormat="1" ht="30.75" customHeight="1">
      <c r="A12" s="435" t="s">
        <v>525</v>
      </c>
      <c r="B12" s="852">
        <v>92324</v>
      </c>
      <c r="C12" s="852">
        <v>105708</v>
      </c>
      <c r="D12" s="852">
        <v>1787</v>
      </c>
      <c r="E12" s="852">
        <v>4321</v>
      </c>
      <c r="F12" s="436" t="s">
        <v>524</v>
      </c>
      <c r="G12" s="278"/>
      <c r="H12" s="278"/>
      <c r="I12" s="278"/>
      <c r="J12" s="278"/>
      <c r="K12" s="278"/>
      <c r="L12" s="278"/>
      <c r="M12" s="278"/>
      <c r="N12" s="261"/>
      <c r="O12" s="261"/>
      <c r="P12" s="261"/>
      <c r="Q12" s="261"/>
      <c r="R12" s="260"/>
      <c r="S12" s="259"/>
      <c r="T12" s="259"/>
    </row>
    <row r="13" spans="1:26" s="258" customFormat="1" ht="30.75" customHeight="1">
      <c r="A13" s="437" t="s">
        <v>523</v>
      </c>
      <c r="B13" s="853">
        <v>250760</v>
      </c>
      <c r="C13" s="853">
        <v>213000</v>
      </c>
      <c r="D13" s="853">
        <v>5249</v>
      </c>
      <c r="E13" s="853">
        <v>13590</v>
      </c>
      <c r="F13" s="438" t="s">
        <v>522</v>
      </c>
      <c r="G13" s="278"/>
      <c r="H13" s="278"/>
      <c r="I13" s="278"/>
      <c r="J13" s="278"/>
      <c r="K13" s="278"/>
      <c r="L13" s="278"/>
      <c r="M13" s="278"/>
      <c r="N13" s="261"/>
      <c r="O13" s="261"/>
      <c r="P13" s="261"/>
      <c r="Q13" s="261"/>
      <c r="R13" s="260"/>
      <c r="S13" s="259"/>
      <c r="T13" s="259"/>
    </row>
    <row r="14" spans="1:26" s="258" customFormat="1" ht="30.75" customHeight="1">
      <c r="A14" s="435" t="s">
        <v>521</v>
      </c>
      <c r="B14" s="852">
        <v>23104</v>
      </c>
      <c r="C14" s="852">
        <v>46635</v>
      </c>
      <c r="D14" s="852">
        <v>688</v>
      </c>
      <c r="E14" s="852">
        <v>651</v>
      </c>
      <c r="F14" s="436" t="s">
        <v>520</v>
      </c>
      <c r="G14" s="278"/>
      <c r="H14" s="278"/>
      <c r="I14" s="278"/>
      <c r="J14" s="278"/>
      <c r="K14" s="278"/>
      <c r="L14" s="278"/>
      <c r="M14" s="278"/>
      <c r="N14" s="261"/>
      <c r="O14" s="261"/>
      <c r="P14" s="261"/>
      <c r="Q14" s="261"/>
      <c r="R14" s="260"/>
      <c r="S14" s="259"/>
      <c r="T14" s="259"/>
    </row>
    <row r="15" spans="1:26" s="258" customFormat="1" ht="30.75" customHeight="1">
      <c r="A15" s="437" t="s">
        <v>519</v>
      </c>
      <c r="B15" s="853">
        <v>65804</v>
      </c>
      <c r="C15" s="853">
        <v>82664</v>
      </c>
      <c r="D15" s="853">
        <v>1850</v>
      </c>
      <c r="E15" s="853">
        <v>5203</v>
      </c>
      <c r="F15" s="438" t="s">
        <v>518</v>
      </c>
      <c r="G15" s="278"/>
      <c r="H15" s="278"/>
      <c r="I15" s="278"/>
      <c r="J15" s="278"/>
      <c r="K15" s="278"/>
      <c r="L15" s="278"/>
      <c r="M15" s="278"/>
      <c r="N15" s="261"/>
      <c r="O15" s="261"/>
      <c r="P15" s="261"/>
      <c r="Q15" s="261"/>
      <c r="R15" s="260"/>
      <c r="S15" s="259"/>
      <c r="T15" s="259"/>
    </row>
    <row r="16" spans="1:26" s="258" customFormat="1" ht="30.75" customHeight="1">
      <c r="A16" s="435" t="s">
        <v>517</v>
      </c>
      <c r="B16" s="852">
        <v>118291</v>
      </c>
      <c r="C16" s="852">
        <v>184487</v>
      </c>
      <c r="D16" s="852">
        <v>1845</v>
      </c>
      <c r="E16" s="852">
        <v>4871</v>
      </c>
      <c r="F16" s="436" t="s">
        <v>516</v>
      </c>
      <c r="G16" s="278"/>
      <c r="H16" s="278"/>
      <c r="I16" s="278"/>
      <c r="J16" s="278"/>
      <c r="K16" s="278"/>
      <c r="L16" s="278"/>
      <c r="M16" s="278"/>
      <c r="N16" s="261"/>
      <c r="O16" s="261"/>
      <c r="P16" s="261"/>
      <c r="Q16" s="261"/>
      <c r="R16" s="260"/>
      <c r="S16" s="259"/>
      <c r="T16" s="259"/>
    </row>
    <row r="17" spans="1:26" s="258" customFormat="1" ht="30.75" customHeight="1">
      <c r="A17" s="437" t="s">
        <v>515</v>
      </c>
      <c r="B17" s="853">
        <v>92869</v>
      </c>
      <c r="C17" s="853">
        <v>122641</v>
      </c>
      <c r="D17" s="853">
        <v>1675</v>
      </c>
      <c r="E17" s="853">
        <v>3865</v>
      </c>
      <c r="F17" s="438" t="s">
        <v>514</v>
      </c>
      <c r="G17" s="278"/>
      <c r="H17" s="278"/>
      <c r="I17" s="278"/>
      <c r="J17" s="278"/>
      <c r="K17" s="278"/>
      <c r="L17" s="278"/>
      <c r="M17" s="278"/>
      <c r="N17" s="261"/>
      <c r="O17" s="261"/>
      <c r="P17" s="261"/>
      <c r="Q17" s="261"/>
      <c r="R17" s="260"/>
      <c r="S17" s="259"/>
      <c r="T17" s="259"/>
    </row>
    <row r="18" spans="1:26" s="258" customFormat="1" ht="30.75" customHeight="1">
      <c r="A18" s="435" t="s">
        <v>513</v>
      </c>
      <c r="B18" s="852">
        <v>77005</v>
      </c>
      <c r="C18" s="852">
        <v>272927</v>
      </c>
      <c r="D18" s="852">
        <v>3613</v>
      </c>
      <c r="E18" s="852">
        <v>12244</v>
      </c>
      <c r="F18" s="436" t="s">
        <v>512</v>
      </c>
      <c r="G18" s="278"/>
      <c r="H18" s="278"/>
      <c r="I18" s="278"/>
      <c r="J18" s="278"/>
      <c r="K18" s="278"/>
      <c r="L18" s="278"/>
      <c r="M18" s="278"/>
      <c r="N18" s="261"/>
      <c r="O18" s="261"/>
      <c r="P18" s="261"/>
      <c r="Q18" s="261"/>
      <c r="R18" s="260"/>
      <c r="S18" s="259"/>
      <c r="T18" s="259"/>
    </row>
    <row r="19" spans="1:26" s="258" customFormat="1" ht="30.75" customHeight="1">
      <c r="A19" s="855" t="s">
        <v>511</v>
      </c>
      <c r="B19" s="856">
        <v>635233</v>
      </c>
      <c r="C19" s="856">
        <v>429383</v>
      </c>
      <c r="D19" s="856">
        <v>20501</v>
      </c>
      <c r="E19" s="856">
        <v>28962</v>
      </c>
      <c r="F19" s="857" t="s">
        <v>510</v>
      </c>
      <c r="G19" s="278"/>
      <c r="H19" s="278"/>
      <c r="I19" s="278"/>
      <c r="J19" s="278"/>
      <c r="K19" s="278"/>
      <c r="L19" s="278"/>
      <c r="M19" s="278"/>
      <c r="N19" s="261"/>
      <c r="O19" s="261"/>
      <c r="P19" s="261"/>
      <c r="Q19" s="261"/>
      <c r="R19" s="260"/>
      <c r="S19" s="259"/>
      <c r="T19" s="259"/>
    </row>
    <row r="20" spans="1:26" s="258" customFormat="1" ht="30.75" customHeight="1">
      <c r="A20" s="435" t="s">
        <v>476</v>
      </c>
      <c r="B20" s="852">
        <v>279952</v>
      </c>
      <c r="C20" s="852">
        <v>343105</v>
      </c>
      <c r="D20" s="852">
        <v>17147</v>
      </c>
      <c r="E20" s="852">
        <v>25353</v>
      </c>
      <c r="F20" s="436" t="s">
        <v>509</v>
      </c>
      <c r="G20" s="278"/>
      <c r="H20" s="278"/>
      <c r="I20" s="278"/>
      <c r="J20" s="278"/>
      <c r="K20" s="278"/>
      <c r="L20" s="278"/>
      <c r="M20" s="278"/>
      <c r="N20" s="261"/>
      <c r="O20" s="261"/>
      <c r="P20" s="261"/>
      <c r="Q20" s="261"/>
      <c r="R20" s="260"/>
      <c r="S20" s="259"/>
      <c r="T20" s="259"/>
    </row>
    <row r="21" spans="1:26" s="258" customFormat="1" ht="30.75" customHeight="1">
      <c r="A21" s="437" t="s">
        <v>508</v>
      </c>
      <c r="B21" s="853">
        <v>177530</v>
      </c>
      <c r="C21" s="853">
        <v>307376</v>
      </c>
      <c r="D21" s="853">
        <v>2813</v>
      </c>
      <c r="E21" s="853">
        <v>6758</v>
      </c>
      <c r="F21" s="438" t="s">
        <v>507</v>
      </c>
      <c r="G21" s="278"/>
      <c r="H21" s="278"/>
      <c r="I21" s="278"/>
      <c r="J21" s="278"/>
      <c r="K21" s="278"/>
      <c r="L21" s="278"/>
      <c r="M21" s="278"/>
      <c r="N21" s="261"/>
      <c r="O21" s="261"/>
      <c r="P21" s="261"/>
      <c r="Q21" s="261"/>
      <c r="R21" s="260"/>
      <c r="S21" s="259"/>
      <c r="T21" s="259"/>
    </row>
    <row r="22" spans="1:26" s="258" customFormat="1" ht="30.75" customHeight="1">
      <c r="A22" s="435" t="s">
        <v>506</v>
      </c>
      <c r="B22" s="852">
        <v>421334</v>
      </c>
      <c r="C22" s="852">
        <v>342653</v>
      </c>
      <c r="D22" s="852">
        <v>6136</v>
      </c>
      <c r="E22" s="852">
        <v>22474</v>
      </c>
      <c r="F22" s="436" t="s">
        <v>505</v>
      </c>
      <c r="G22" s="278"/>
      <c r="H22" s="278"/>
      <c r="I22" s="278"/>
      <c r="J22" s="278"/>
      <c r="K22" s="278"/>
      <c r="L22" s="278"/>
      <c r="M22" s="278"/>
      <c r="N22" s="261"/>
      <c r="O22" s="261"/>
      <c r="P22" s="261"/>
      <c r="Q22" s="261"/>
      <c r="R22" s="260"/>
      <c r="S22" s="259"/>
      <c r="T22" s="259"/>
    </row>
    <row r="23" spans="1:26" s="258" customFormat="1" ht="30.75" customHeight="1">
      <c r="A23" s="437" t="s">
        <v>504</v>
      </c>
      <c r="B23" s="853">
        <v>296459</v>
      </c>
      <c r="C23" s="853">
        <v>503405</v>
      </c>
      <c r="D23" s="853">
        <v>10228</v>
      </c>
      <c r="E23" s="853">
        <v>17857</v>
      </c>
      <c r="F23" s="438" t="s">
        <v>503</v>
      </c>
      <c r="G23" s="278"/>
      <c r="H23" s="278"/>
      <c r="I23" s="278"/>
      <c r="J23" s="278"/>
      <c r="K23" s="278"/>
      <c r="L23" s="278"/>
      <c r="M23" s="278"/>
      <c r="N23" s="261"/>
      <c r="O23" s="261"/>
      <c r="P23" s="261"/>
      <c r="Q23" s="261"/>
      <c r="R23" s="260"/>
      <c r="S23" s="259"/>
      <c r="T23" s="259"/>
    </row>
    <row r="24" spans="1:26" s="258" customFormat="1" ht="30.75" customHeight="1">
      <c r="A24" s="435" t="s">
        <v>502</v>
      </c>
      <c r="B24" s="852">
        <v>152524</v>
      </c>
      <c r="C24" s="852">
        <v>235951</v>
      </c>
      <c r="D24" s="852">
        <v>19180</v>
      </c>
      <c r="E24" s="852">
        <v>14650</v>
      </c>
      <c r="F24" s="436" t="s">
        <v>501</v>
      </c>
      <c r="G24" s="278"/>
      <c r="H24" s="278"/>
      <c r="I24" s="278"/>
      <c r="J24" s="278"/>
      <c r="K24" s="278"/>
      <c r="L24" s="278"/>
      <c r="M24" s="278"/>
      <c r="N24" s="261"/>
      <c r="O24" s="261"/>
      <c r="P24" s="261"/>
      <c r="Q24" s="261"/>
      <c r="R24" s="260"/>
      <c r="S24" s="259"/>
      <c r="T24" s="259"/>
    </row>
    <row r="25" spans="1:26" s="258" customFormat="1" ht="30.75" customHeight="1">
      <c r="A25" s="437" t="s">
        <v>500</v>
      </c>
      <c r="B25" s="853">
        <v>10140</v>
      </c>
      <c r="C25" s="853">
        <v>39003</v>
      </c>
      <c r="D25" s="853">
        <v>10947</v>
      </c>
      <c r="E25" s="853">
        <v>5504</v>
      </c>
      <c r="F25" s="438" t="s">
        <v>499</v>
      </c>
      <c r="G25" s="278"/>
      <c r="H25" s="278"/>
      <c r="I25" s="278"/>
      <c r="J25" s="278"/>
      <c r="K25" s="278"/>
      <c r="L25" s="278"/>
      <c r="M25" s="278"/>
      <c r="N25" s="261"/>
      <c r="O25" s="261"/>
      <c r="P25" s="261"/>
      <c r="Q25" s="261"/>
      <c r="R25" s="260"/>
      <c r="S25" s="259"/>
      <c r="T25" s="259"/>
    </row>
    <row r="26" spans="1:26" s="258" customFormat="1" ht="30.75" customHeight="1">
      <c r="A26" s="435" t="s">
        <v>498</v>
      </c>
      <c r="B26" s="852">
        <v>6520</v>
      </c>
      <c r="C26" s="852">
        <v>23229</v>
      </c>
      <c r="D26" s="852">
        <v>1928</v>
      </c>
      <c r="E26" s="852">
        <v>1631</v>
      </c>
      <c r="F26" s="436" t="s">
        <v>497</v>
      </c>
      <c r="G26" s="278"/>
      <c r="H26" s="278"/>
      <c r="I26" s="278"/>
      <c r="J26" s="278"/>
      <c r="K26" s="278"/>
      <c r="L26" s="278"/>
      <c r="M26" s="278"/>
      <c r="N26" s="261"/>
      <c r="O26" s="261"/>
      <c r="P26" s="261"/>
      <c r="Q26" s="261"/>
      <c r="R26" s="260"/>
      <c r="S26" s="259"/>
      <c r="T26" s="259"/>
    </row>
    <row r="27" spans="1:26" s="258" customFormat="1" ht="30.75" customHeight="1">
      <c r="A27" s="437" t="s">
        <v>496</v>
      </c>
      <c r="B27" s="853">
        <v>652261</v>
      </c>
      <c r="C27" s="853">
        <v>587581</v>
      </c>
      <c r="D27" s="853">
        <v>18901</v>
      </c>
      <c r="E27" s="853">
        <v>31909</v>
      </c>
      <c r="F27" s="438" t="s">
        <v>495</v>
      </c>
      <c r="G27" s="278"/>
      <c r="H27" s="278"/>
      <c r="I27" s="278"/>
      <c r="J27" s="278"/>
      <c r="K27" s="278"/>
      <c r="L27" s="278"/>
      <c r="M27" s="278"/>
      <c r="N27" s="261"/>
      <c r="O27" s="261"/>
      <c r="P27" s="261"/>
      <c r="Q27" s="261"/>
      <c r="R27" s="260"/>
      <c r="S27" s="259"/>
      <c r="T27" s="259"/>
    </row>
    <row r="28" spans="1:26" s="258" customFormat="1" ht="30.75" customHeight="1">
      <c r="A28" s="435" t="s">
        <v>494</v>
      </c>
      <c r="B28" s="852">
        <v>201900</v>
      </c>
      <c r="C28" s="852">
        <v>210680</v>
      </c>
      <c r="D28" s="852">
        <v>7382</v>
      </c>
      <c r="E28" s="852">
        <v>9388</v>
      </c>
      <c r="F28" s="436" t="s">
        <v>493</v>
      </c>
      <c r="G28" s="278"/>
      <c r="H28" s="278"/>
      <c r="I28" s="278"/>
      <c r="J28" s="278"/>
      <c r="K28" s="278"/>
      <c r="L28" s="278"/>
      <c r="M28" s="278"/>
      <c r="N28" s="261"/>
      <c r="O28" s="261"/>
      <c r="P28" s="261"/>
      <c r="Q28" s="261"/>
      <c r="R28" s="260"/>
      <c r="S28" s="259"/>
      <c r="T28" s="259"/>
    </row>
    <row r="29" spans="1:26" s="225" customFormat="1" ht="30.75" customHeight="1">
      <c r="A29" s="437" t="s">
        <v>492</v>
      </c>
      <c r="B29" s="853">
        <v>422055</v>
      </c>
      <c r="C29" s="853">
        <v>509731</v>
      </c>
      <c r="D29" s="853">
        <v>43488</v>
      </c>
      <c r="E29" s="853">
        <v>32534</v>
      </c>
      <c r="F29" s="438" t="s">
        <v>491</v>
      </c>
      <c r="G29" s="611"/>
      <c r="H29" s="611"/>
      <c r="I29" s="611"/>
      <c r="J29" s="611"/>
      <c r="K29" s="611"/>
      <c r="L29" s="611"/>
      <c r="M29" s="611"/>
      <c r="N29" s="145"/>
      <c r="O29" s="145"/>
      <c r="P29" s="145"/>
      <c r="Q29" s="145"/>
      <c r="R29" s="206"/>
      <c r="S29" s="205"/>
      <c r="T29" s="205"/>
      <c r="U29" s="205"/>
      <c r="V29" s="204"/>
      <c r="W29" s="204"/>
      <c r="X29" s="204"/>
      <c r="Y29" s="204"/>
      <c r="Z29" s="204"/>
    </row>
    <row r="30" spans="1:26" s="225" customFormat="1" ht="30.75" customHeight="1">
      <c r="A30" s="439" t="s">
        <v>40</v>
      </c>
      <c r="B30" s="854">
        <f>SUM(B10:B29)</f>
        <v>4150779</v>
      </c>
      <c r="C30" s="854">
        <f t="shared" ref="C30:E30" si="0">SUM(C10:C29)</f>
        <v>4859140</v>
      </c>
      <c r="D30" s="854">
        <f t="shared" si="0"/>
        <v>182949</v>
      </c>
      <c r="E30" s="854">
        <f t="shared" si="0"/>
        <v>253883</v>
      </c>
      <c r="F30" s="440" t="s">
        <v>41</v>
      </c>
      <c r="G30" s="611"/>
      <c r="H30" s="611"/>
      <c r="I30" s="611"/>
      <c r="J30" s="611"/>
      <c r="K30" s="611"/>
      <c r="L30" s="611"/>
      <c r="M30" s="611"/>
      <c r="N30" s="145"/>
      <c r="O30" s="145"/>
      <c r="P30" s="145"/>
      <c r="Q30" s="145"/>
      <c r="R30" s="206"/>
      <c r="S30" s="205"/>
      <c r="T30" s="205"/>
      <c r="U30" s="205"/>
      <c r="V30" s="204"/>
      <c r="W30" s="204"/>
      <c r="X30" s="204"/>
      <c r="Y30" s="204"/>
      <c r="Z30" s="204"/>
    </row>
    <row r="31" spans="1:26" s="225" customFormat="1" ht="9.75" customHeight="1">
      <c r="A31" s="485"/>
      <c r="B31" s="858"/>
      <c r="C31" s="858"/>
      <c r="D31" s="858"/>
      <c r="E31" s="858"/>
      <c r="F31" s="859"/>
      <c r="G31" s="850"/>
      <c r="H31" s="850"/>
      <c r="I31" s="850"/>
      <c r="J31" s="850"/>
      <c r="K31" s="850"/>
      <c r="L31" s="850"/>
      <c r="M31" s="850"/>
      <c r="N31" s="145"/>
      <c r="O31" s="145"/>
      <c r="P31" s="145"/>
      <c r="Q31" s="145"/>
      <c r="R31" s="206"/>
      <c r="S31" s="205"/>
      <c r="T31" s="205"/>
      <c r="U31" s="205"/>
      <c r="V31" s="204"/>
      <c r="W31" s="204"/>
      <c r="X31" s="204"/>
      <c r="Y31" s="204"/>
      <c r="Z31" s="204"/>
    </row>
    <row r="32" spans="1:26" s="441" customFormat="1" ht="15.75" customHeight="1">
      <c r="A32" s="849" t="s">
        <v>490</v>
      </c>
      <c r="B32" s="849"/>
      <c r="C32" s="849"/>
      <c r="D32" s="297"/>
      <c r="F32" s="442" t="s">
        <v>636</v>
      </c>
      <c r="G32" s="297"/>
      <c r="H32" s="297"/>
      <c r="I32" s="297"/>
      <c r="J32" s="297"/>
      <c r="K32" s="297"/>
      <c r="L32" s="297"/>
      <c r="M32" s="297"/>
      <c r="N32" s="297"/>
      <c r="O32" s="297"/>
      <c r="P32" s="297"/>
      <c r="Q32" s="297"/>
      <c r="R32" s="300"/>
    </row>
    <row r="33" spans="1:26" s="441" customFormat="1" ht="14.25" customHeight="1">
      <c r="A33" s="949" t="s">
        <v>635</v>
      </c>
      <c r="B33" s="949"/>
      <c r="C33" s="849"/>
      <c r="D33" s="297"/>
      <c r="E33" s="926" t="s">
        <v>641</v>
      </c>
      <c r="F33" s="926"/>
      <c r="G33" s="297"/>
      <c r="H33" s="297"/>
      <c r="I33" s="297"/>
      <c r="J33" s="297"/>
      <c r="K33" s="297"/>
      <c r="L33" s="297"/>
      <c r="M33" s="297"/>
      <c r="N33" s="297"/>
      <c r="O33" s="297"/>
      <c r="P33" s="297"/>
      <c r="Q33" s="297"/>
      <c r="R33" s="300"/>
    </row>
    <row r="34" spans="1:26" s="190" customFormat="1" ht="33">
      <c r="A34" s="297" t="s">
        <v>787</v>
      </c>
      <c r="B34" s="297"/>
      <c r="C34" s="297"/>
      <c r="D34" s="297"/>
      <c r="E34" s="297"/>
      <c r="F34" s="844" t="s">
        <v>788</v>
      </c>
      <c r="G34" s="276"/>
      <c r="H34" s="276"/>
      <c r="I34" s="276"/>
      <c r="J34" s="276"/>
      <c r="K34" s="276"/>
      <c r="L34" s="276"/>
      <c r="M34" s="276"/>
      <c r="N34" s="185"/>
      <c r="O34" s="185"/>
      <c r="P34" s="185"/>
      <c r="Q34" s="185"/>
      <c r="R34" s="189"/>
      <c r="S34" s="188"/>
      <c r="T34" s="188"/>
      <c r="U34" s="188"/>
      <c r="V34" s="191"/>
      <c r="W34" s="191"/>
      <c r="X34" s="191"/>
      <c r="Y34" s="191"/>
      <c r="Z34" s="191"/>
    </row>
    <row r="35" spans="1:26" s="190" customFormat="1">
      <c r="A35" s="276"/>
      <c r="B35" s="368"/>
      <c r="C35" s="368"/>
      <c r="D35" s="368"/>
      <c r="E35" s="368"/>
      <c r="F35" s="276"/>
      <c r="G35" s="276"/>
      <c r="H35" s="276"/>
      <c r="I35" s="276"/>
      <c r="J35" s="276"/>
      <c r="K35" s="276"/>
      <c r="L35" s="276"/>
      <c r="M35" s="276"/>
      <c r="N35" s="185"/>
      <c r="O35" s="185"/>
      <c r="P35" s="185"/>
      <c r="Q35" s="185"/>
      <c r="R35" s="189"/>
      <c r="S35" s="188"/>
      <c r="T35" s="188"/>
      <c r="U35" s="188"/>
      <c r="V35" s="191"/>
      <c r="W35" s="191"/>
      <c r="X35" s="191"/>
      <c r="Y35" s="191"/>
      <c r="Z35" s="191"/>
    </row>
    <row r="36" spans="1:26" s="186" customFormat="1">
      <c r="A36" s="276"/>
      <c r="B36" s="276"/>
      <c r="C36" s="276"/>
      <c r="D36" s="276"/>
      <c r="E36" s="276"/>
      <c r="F36" s="276"/>
      <c r="G36" s="276"/>
      <c r="H36" s="276"/>
      <c r="I36" s="276"/>
      <c r="J36" s="276"/>
      <c r="K36" s="276"/>
      <c r="L36" s="276"/>
      <c r="M36" s="276"/>
      <c r="N36" s="185"/>
      <c r="O36" s="185"/>
      <c r="P36" s="185"/>
      <c r="Q36" s="185"/>
      <c r="R36" s="189"/>
      <c r="S36" s="188"/>
      <c r="T36" s="188"/>
      <c r="U36" s="188"/>
      <c r="V36" s="187"/>
      <c r="W36" s="187"/>
      <c r="X36" s="187"/>
      <c r="Y36" s="187"/>
      <c r="Z36" s="187"/>
    </row>
    <row r="37" spans="1:26" s="186" customFormat="1">
      <c r="A37" s="276"/>
      <c r="B37" s="276"/>
      <c r="C37" s="276"/>
      <c r="D37" s="276"/>
      <c r="E37" s="276"/>
      <c r="F37" s="276"/>
      <c r="G37" s="276"/>
      <c r="H37" s="276"/>
      <c r="I37" s="276"/>
      <c r="J37" s="276"/>
      <c r="K37" s="276"/>
      <c r="L37" s="276"/>
      <c r="M37" s="276"/>
      <c r="N37" s="185"/>
      <c r="O37" s="185"/>
      <c r="P37" s="185"/>
      <c r="Q37" s="185"/>
      <c r="R37" s="189"/>
      <c r="S37" s="188"/>
      <c r="T37" s="188"/>
      <c r="U37" s="188"/>
      <c r="V37" s="187"/>
      <c r="W37" s="187"/>
      <c r="X37" s="187"/>
      <c r="Y37" s="187"/>
      <c r="Z37" s="187"/>
    </row>
    <row r="38" spans="1:26" s="186" customFormat="1">
      <c r="A38" s="276"/>
      <c r="B38" s="276"/>
      <c r="C38" s="276"/>
      <c r="D38" s="276"/>
      <c r="E38" s="276"/>
      <c r="F38" s="276"/>
      <c r="G38" s="276"/>
      <c r="H38" s="276"/>
      <c r="I38" s="276"/>
      <c r="J38" s="276"/>
      <c r="K38" s="276"/>
      <c r="L38" s="276"/>
      <c r="M38" s="276"/>
      <c r="N38" s="185"/>
      <c r="O38" s="185"/>
      <c r="P38" s="185"/>
      <c r="Q38" s="185"/>
      <c r="R38" s="189"/>
      <c r="S38" s="188"/>
      <c r="T38" s="188"/>
      <c r="U38" s="188"/>
      <c r="V38" s="187"/>
      <c r="W38" s="187"/>
      <c r="X38" s="187"/>
      <c r="Y38" s="187"/>
      <c r="Z38" s="187"/>
    </row>
    <row r="39" spans="1:26" s="186" customFormat="1">
      <c r="A39" s="276"/>
      <c r="B39" s="276"/>
      <c r="C39" s="276"/>
      <c r="D39" s="276"/>
      <c r="E39" s="276"/>
      <c r="F39" s="276"/>
      <c r="G39" s="276"/>
      <c r="H39" s="276"/>
      <c r="I39" s="276"/>
      <c r="J39" s="276"/>
      <c r="K39" s="276"/>
      <c r="L39" s="276"/>
      <c r="M39" s="276"/>
      <c r="N39" s="185"/>
      <c r="O39" s="185"/>
      <c r="P39" s="185"/>
      <c r="Q39" s="185"/>
      <c r="R39" s="189"/>
      <c r="S39" s="188"/>
      <c r="T39" s="188"/>
      <c r="U39" s="188"/>
      <c r="V39" s="187"/>
      <c r="W39" s="187"/>
      <c r="X39" s="187"/>
      <c r="Y39" s="187"/>
      <c r="Z39" s="187"/>
    </row>
    <row r="40" spans="1:26" s="186" customFormat="1">
      <c r="A40" s="276"/>
      <c r="B40" s="276"/>
      <c r="C40" s="276"/>
      <c r="D40" s="276"/>
      <c r="E40" s="276"/>
      <c r="F40" s="276"/>
      <c r="G40" s="276"/>
      <c r="H40" s="276"/>
      <c r="I40" s="276"/>
      <c r="J40" s="276"/>
      <c r="K40" s="276"/>
      <c r="L40" s="276"/>
      <c r="M40" s="276"/>
      <c r="N40" s="185"/>
      <c r="O40" s="185"/>
      <c r="P40" s="185"/>
      <c r="Q40" s="185"/>
      <c r="R40" s="189"/>
      <c r="S40" s="188"/>
      <c r="T40" s="188"/>
      <c r="U40" s="188"/>
      <c r="V40" s="187"/>
      <c r="W40" s="187"/>
      <c r="X40" s="187"/>
      <c r="Y40" s="187"/>
      <c r="Z40" s="187"/>
    </row>
    <row r="41" spans="1:26" s="186" customFormat="1">
      <c r="A41" s="276"/>
      <c r="B41" s="276"/>
      <c r="C41" s="276"/>
      <c r="D41" s="276"/>
      <c r="E41" s="276"/>
      <c r="F41" s="276"/>
      <c r="G41" s="276"/>
      <c r="H41" s="276"/>
      <c r="I41" s="276"/>
      <c r="J41" s="276"/>
      <c r="K41" s="276"/>
      <c r="L41" s="276"/>
      <c r="M41" s="276"/>
      <c r="N41" s="185"/>
      <c r="O41" s="185"/>
      <c r="P41" s="185"/>
      <c r="Q41" s="185"/>
      <c r="R41" s="189"/>
      <c r="S41" s="188"/>
      <c r="T41" s="188"/>
      <c r="U41" s="188"/>
      <c r="V41" s="187"/>
      <c r="W41" s="187"/>
      <c r="X41" s="187"/>
      <c r="Y41" s="187"/>
      <c r="Z41" s="187"/>
    </row>
    <row r="42" spans="1:26" s="186" customFormat="1">
      <c r="A42" s="276"/>
      <c r="B42" s="276"/>
      <c r="C42" s="276"/>
      <c r="D42" s="276"/>
      <c r="E42" s="276"/>
      <c r="F42" s="276"/>
      <c r="G42" s="276"/>
      <c r="H42" s="276"/>
      <c r="I42" s="276"/>
      <c r="J42" s="276"/>
      <c r="K42" s="276"/>
      <c r="L42" s="276"/>
      <c r="M42" s="276"/>
      <c r="N42" s="185"/>
      <c r="O42" s="185"/>
      <c r="P42" s="185"/>
      <c r="Q42" s="185"/>
      <c r="R42" s="189"/>
      <c r="S42" s="188"/>
      <c r="T42" s="188"/>
      <c r="U42" s="188"/>
      <c r="V42" s="187"/>
      <c r="W42" s="187"/>
      <c r="X42" s="187"/>
      <c r="Y42" s="187"/>
      <c r="Z42" s="187"/>
    </row>
    <row r="43" spans="1:26" s="186" customFormat="1">
      <c r="A43" s="276"/>
      <c r="B43" s="276"/>
      <c r="C43" s="276"/>
      <c r="D43" s="276"/>
      <c r="E43" s="276"/>
      <c r="F43" s="276"/>
      <c r="G43" s="276"/>
      <c r="H43" s="276"/>
      <c r="I43" s="276"/>
      <c r="J43" s="276"/>
      <c r="K43" s="276"/>
      <c r="L43" s="276"/>
      <c r="M43" s="276"/>
      <c r="N43" s="185"/>
      <c r="O43" s="185"/>
      <c r="P43" s="185"/>
      <c r="Q43" s="185"/>
      <c r="R43" s="189"/>
      <c r="S43" s="188"/>
      <c r="T43" s="188"/>
      <c r="U43" s="188"/>
      <c r="V43" s="187"/>
      <c r="W43" s="187"/>
      <c r="X43" s="187"/>
      <c r="Y43" s="187"/>
      <c r="Z43" s="187"/>
    </row>
    <row r="44" spans="1:26" s="186" customFormat="1">
      <c r="A44" s="276"/>
      <c r="B44" s="276"/>
      <c r="C44" s="276"/>
      <c r="D44" s="276"/>
      <c r="E44" s="276"/>
      <c r="F44" s="276"/>
      <c r="G44" s="276"/>
      <c r="H44" s="276"/>
      <c r="I44" s="276"/>
      <c r="J44" s="276"/>
      <c r="K44" s="276"/>
      <c r="L44" s="276"/>
      <c r="M44" s="276"/>
      <c r="N44" s="185"/>
      <c r="O44" s="185"/>
      <c r="P44" s="185"/>
      <c r="Q44" s="185"/>
      <c r="R44" s="189"/>
      <c r="S44" s="188"/>
      <c r="T44" s="188"/>
      <c r="U44" s="188"/>
      <c r="V44" s="187"/>
      <c r="W44" s="187"/>
      <c r="X44" s="187"/>
      <c r="Y44" s="187"/>
      <c r="Z44" s="187"/>
    </row>
    <row r="45" spans="1:26" s="186" customFormat="1">
      <c r="A45" s="276"/>
      <c r="B45" s="276"/>
      <c r="C45" s="276"/>
      <c r="D45" s="276"/>
      <c r="E45" s="276"/>
      <c r="F45" s="276"/>
      <c r="G45" s="276"/>
      <c r="H45" s="276"/>
      <c r="I45" s="276"/>
      <c r="J45" s="276"/>
      <c r="K45" s="276"/>
      <c r="L45" s="276"/>
      <c r="M45" s="276"/>
      <c r="N45" s="185"/>
      <c r="O45" s="185"/>
      <c r="P45" s="185"/>
      <c r="Q45" s="185"/>
      <c r="R45" s="189"/>
      <c r="S45" s="188"/>
      <c r="T45" s="188"/>
      <c r="U45" s="188"/>
      <c r="V45" s="187"/>
      <c r="W45" s="187"/>
      <c r="X45" s="187"/>
      <c r="Y45" s="187"/>
      <c r="Z45" s="187"/>
    </row>
    <row r="46" spans="1:26" s="186" customFormat="1">
      <c r="A46" s="276"/>
      <c r="B46" s="276"/>
      <c r="C46" s="276"/>
      <c r="D46" s="276"/>
      <c r="E46" s="276"/>
      <c r="F46" s="276"/>
      <c r="G46" s="276"/>
      <c r="H46" s="276"/>
      <c r="I46" s="276"/>
      <c r="J46" s="276"/>
      <c r="K46" s="276"/>
      <c r="L46" s="276"/>
      <c r="M46" s="276"/>
      <c r="N46" s="185"/>
      <c r="O46" s="185"/>
      <c r="P46" s="185"/>
      <c r="Q46" s="185"/>
      <c r="R46" s="189"/>
      <c r="S46" s="188"/>
      <c r="T46" s="188"/>
      <c r="U46" s="188"/>
      <c r="V46" s="187"/>
      <c r="W46" s="187"/>
      <c r="X46" s="187"/>
      <c r="Y46" s="187"/>
      <c r="Z46" s="187"/>
    </row>
    <row r="47" spans="1:26" s="186" customFormat="1">
      <c r="A47" s="276"/>
      <c r="B47" s="276"/>
      <c r="C47" s="276"/>
      <c r="D47" s="276"/>
      <c r="E47" s="276"/>
      <c r="F47" s="276"/>
      <c r="G47" s="276"/>
      <c r="H47" s="276"/>
      <c r="I47" s="276"/>
      <c r="J47" s="276"/>
      <c r="K47" s="276"/>
      <c r="L47" s="276"/>
      <c r="M47" s="276"/>
      <c r="N47" s="185"/>
      <c r="O47" s="185"/>
      <c r="P47" s="185"/>
      <c r="Q47" s="185"/>
      <c r="R47" s="189"/>
      <c r="S47" s="188"/>
      <c r="T47" s="188"/>
      <c r="U47" s="188"/>
      <c r="V47" s="187"/>
      <c r="W47" s="187"/>
      <c r="X47" s="187"/>
      <c r="Y47" s="187"/>
      <c r="Z47" s="187"/>
    </row>
    <row r="48" spans="1:26" s="186" customFormat="1">
      <c r="A48" s="276"/>
      <c r="B48" s="276"/>
      <c r="C48" s="276"/>
      <c r="D48" s="276"/>
      <c r="E48" s="276"/>
      <c r="F48" s="276"/>
      <c r="G48" s="276"/>
      <c r="H48" s="276"/>
      <c r="I48" s="276"/>
      <c r="J48" s="276"/>
      <c r="K48" s="276"/>
      <c r="L48" s="276"/>
      <c r="M48" s="276"/>
      <c r="N48" s="185"/>
      <c r="O48" s="185"/>
      <c r="P48" s="185"/>
      <c r="Q48" s="185"/>
      <c r="R48" s="189"/>
      <c r="S48" s="188"/>
      <c r="T48" s="188"/>
      <c r="U48" s="188"/>
      <c r="V48" s="187"/>
      <c r="W48" s="187"/>
      <c r="X48" s="187"/>
      <c r="Y48" s="187"/>
      <c r="Z48" s="187"/>
    </row>
    <row r="49" spans="1:26" s="186" customFormat="1">
      <c r="A49" s="276"/>
      <c r="B49" s="276"/>
      <c r="C49" s="276"/>
      <c r="D49" s="276"/>
      <c r="E49" s="276"/>
      <c r="F49" s="276"/>
      <c r="G49" s="276"/>
      <c r="H49" s="276"/>
      <c r="I49" s="276"/>
      <c r="J49" s="276"/>
      <c r="K49" s="276"/>
      <c r="L49" s="276"/>
      <c r="M49" s="276"/>
      <c r="N49" s="185"/>
      <c r="O49" s="185"/>
      <c r="P49" s="185"/>
      <c r="Q49" s="185"/>
      <c r="R49" s="189"/>
      <c r="S49" s="188"/>
      <c r="T49" s="188"/>
      <c r="U49" s="188"/>
      <c r="V49" s="187"/>
      <c r="W49" s="187"/>
      <c r="X49" s="187"/>
      <c r="Y49" s="187"/>
      <c r="Z49" s="187"/>
    </row>
    <row r="50" spans="1:26" s="186" customFormat="1">
      <c r="A50" s="276"/>
      <c r="B50" s="276"/>
      <c r="C50" s="276"/>
      <c r="D50" s="276"/>
      <c r="E50" s="276"/>
      <c r="F50" s="276"/>
      <c r="G50" s="276"/>
      <c r="H50" s="276"/>
      <c r="I50" s="276"/>
      <c r="J50" s="276"/>
      <c r="K50" s="276"/>
      <c r="L50" s="276"/>
      <c r="M50" s="276"/>
      <c r="N50" s="185"/>
      <c r="O50" s="185"/>
      <c r="P50" s="185"/>
      <c r="Q50" s="185"/>
      <c r="R50" s="189"/>
      <c r="S50" s="188"/>
      <c r="T50" s="188"/>
      <c r="U50" s="188"/>
      <c r="V50" s="187"/>
      <c r="W50" s="187"/>
      <c r="X50" s="187"/>
      <c r="Y50" s="187"/>
      <c r="Z50" s="187"/>
    </row>
    <row r="51" spans="1:26" s="186" customFormat="1">
      <c r="A51" s="276"/>
      <c r="B51" s="276"/>
      <c r="C51" s="276"/>
      <c r="D51" s="276"/>
      <c r="E51" s="276"/>
      <c r="F51" s="276"/>
      <c r="G51" s="276"/>
      <c r="H51" s="276"/>
      <c r="I51" s="276"/>
      <c r="J51" s="276"/>
      <c r="K51" s="276"/>
      <c r="L51" s="276"/>
      <c r="M51" s="276"/>
      <c r="N51" s="185"/>
      <c r="O51" s="185"/>
      <c r="P51" s="185"/>
      <c r="Q51" s="185"/>
      <c r="R51" s="189"/>
      <c r="S51" s="188"/>
      <c r="T51" s="188"/>
      <c r="U51" s="188"/>
      <c r="V51" s="187"/>
      <c r="W51" s="187"/>
      <c r="X51" s="187"/>
      <c r="Y51" s="187"/>
      <c r="Z51" s="187"/>
    </row>
    <row r="52" spans="1:26" s="186" customFormat="1">
      <c r="A52" s="276"/>
      <c r="B52" s="276"/>
      <c r="C52" s="276"/>
      <c r="D52" s="276"/>
      <c r="E52" s="276"/>
      <c r="F52" s="276"/>
      <c r="G52" s="276"/>
      <c r="H52" s="276"/>
      <c r="I52" s="276"/>
      <c r="J52" s="276"/>
      <c r="K52" s="276"/>
      <c r="L52" s="276"/>
      <c r="M52" s="276"/>
      <c r="N52" s="185"/>
      <c r="O52" s="185"/>
      <c r="P52" s="185"/>
      <c r="Q52" s="185"/>
      <c r="R52" s="189"/>
      <c r="S52" s="188"/>
      <c r="T52" s="188"/>
      <c r="U52" s="188"/>
      <c r="V52" s="187"/>
      <c r="W52" s="187"/>
      <c r="X52" s="187"/>
      <c r="Y52" s="187"/>
      <c r="Z52" s="187"/>
    </row>
    <row r="53" spans="1:26" s="186" customFormat="1">
      <c r="A53" s="276"/>
      <c r="B53" s="276"/>
      <c r="C53" s="276"/>
      <c r="D53" s="276"/>
      <c r="E53" s="276"/>
      <c r="F53" s="276"/>
      <c r="G53" s="276"/>
      <c r="H53" s="276"/>
      <c r="I53" s="276"/>
      <c r="J53" s="276"/>
      <c r="K53" s="276"/>
      <c r="L53" s="276"/>
      <c r="M53" s="276"/>
      <c r="N53" s="185"/>
      <c r="O53" s="185"/>
      <c r="P53" s="185"/>
      <c r="Q53" s="185"/>
      <c r="R53" s="189"/>
      <c r="S53" s="188"/>
      <c r="T53" s="188"/>
      <c r="U53" s="188"/>
      <c r="V53" s="187"/>
      <c r="W53" s="187"/>
      <c r="X53" s="187"/>
      <c r="Y53" s="187"/>
      <c r="Z53" s="187"/>
    </row>
    <row r="54" spans="1:26" s="186" customFormat="1">
      <c r="A54" s="276"/>
      <c r="B54" s="276"/>
      <c r="C54" s="276"/>
      <c r="D54" s="276"/>
      <c r="E54" s="276"/>
      <c r="F54" s="276"/>
      <c r="G54" s="276"/>
      <c r="H54" s="276"/>
      <c r="I54" s="276"/>
      <c r="J54" s="276"/>
      <c r="K54" s="276"/>
      <c r="L54" s="276"/>
      <c r="M54" s="276"/>
      <c r="N54" s="185"/>
      <c r="O54" s="185"/>
      <c r="P54" s="185"/>
      <c r="Q54" s="185"/>
      <c r="R54" s="189"/>
      <c r="S54" s="188"/>
      <c r="T54" s="188"/>
      <c r="U54" s="188"/>
      <c r="V54" s="187"/>
      <c r="W54" s="187"/>
      <c r="X54" s="187"/>
      <c r="Y54" s="187"/>
      <c r="Z54" s="187"/>
    </row>
  </sheetData>
  <mergeCells count="3">
    <mergeCell ref="A3:F3"/>
    <mergeCell ref="A33:B33"/>
    <mergeCell ref="E33:F33"/>
  </mergeCells>
  <printOptions horizontalCentered="1" verticalCentered="1"/>
  <pageMargins left="0.25" right="0.25" top="0.26" bottom="0.5" header="0" footer="0.25"/>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Quarter xmlns="9a92dbd9-a54a-4f24-abd0-cd6bb0e6298c"/>
    <Topic xmlns="9a92dbd9-a54a-4f24-abd0-cd6bb0e6298c">
      <Value>38</Value>
    </Topic>
    <Publishing_x0020_Year xmlns="9a92dbd9-a54a-4f24-abd0-cd6bb0e6298c">2019</Publishing_x0020_Year>
    <Description0 xmlns="9a92dbd9-a54a-4f24-abd0-cd6bb0e6298c" xsi:nil="true"/>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السادس  -  الصحة والسلامة</Title_x0020_Ar>
    <Language xmlns="9a92dbd9-a54a-4f24-abd0-cd6bb0e6298c">Both</Language>
    <Chapter xmlns="9a92dbd9-a54a-4f24-abd0-cd6bb0e6298c">06</Chapter>
    <Order0 xmlns="9a92dbd9-a54a-4f24-abd0-cd6bb0e6298c">0</Order0>
    <Publishing_x0020_Date xmlns="9a92dbd9-a54a-4f24-abd0-cd6bb0e6298c">2018-12-31T20:00:00+00:00</Publishing_x0020_Date>
  </documentManagement>
</p:properties>
</file>

<file path=customXml/itemProps1.xml><?xml version="1.0" encoding="utf-8"?>
<ds:datastoreItem xmlns:ds="http://schemas.openxmlformats.org/officeDocument/2006/customXml" ds:itemID="{1982483E-6158-4C50-982D-814CA6277C2E}"/>
</file>

<file path=customXml/itemProps2.xml><?xml version="1.0" encoding="utf-8"?>
<ds:datastoreItem xmlns:ds="http://schemas.openxmlformats.org/officeDocument/2006/customXml" ds:itemID="{B8B536CD-EC92-4AB1-B3DD-E9E522559C1A}"/>
</file>

<file path=customXml/itemProps3.xml><?xml version="1.0" encoding="utf-8"?>
<ds:datastoreItem xmlns:ds="http://schemas.openxmlformats.org/officeDocument/2006/customXml" ds:itemID="{7BC39BF1-A936-4317-95E1-E95EC70A31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26</vt:i4>
      </vt:variant>
      <vt:variant>
        <vt:lpstr>Charts</vt:lpstr>
      </vt:variant>
      <vt:variant>
        <vt:i4>3</vt:i4>
      </vt:variant>
      <vt:variant>
        <vt:lpstr>Named Ranges</vt:lpstr>
      </vt:variant>
      <vt:variant>
        <vt:i4>28</vt:i4>
      </vt:variant>
    </vt:vector>
  </HeadingPairs>
  <TitlesOfParts>
    <vt:vector size="57" baseType="lpstr">
      <vt:lpstr>المقدمة</vt:lpstr>
      <vt:lpstr>جدول 01-06 Table</vt:lpstr>
      <vt:lpstr>جدول 02-06 Table</vt:lpstr>
      <vt:lpstr>جدول 03 -06 Table</vt:lpstr>
      <vt:lpstr>جدول 04 -06 Table</vt:lpstr>
      <vt:lpstr>جدول  05-06 Table</vt:lpstr>
      <vt:lpstr>جدول  06-06 Table</vt:lpstr>
      <vt:lpstr>جدول 07 -06  Table </vt:lpstr>
      <vt:lpstr>جدول 08 -06  Table </vt:lpstr>
      <vt:lpstr>جدول 09 -06 Table</vt:lpstr>
      <vt:lpstr>جدول 10   -06 Table</vt:lpstr>
      <vt:lpstr>جدول 11-06 Table</vt:lpstr>
      <vt:lpstr>جدول 12 -06 Table</vt:lpstr>
      <vt:lpstr>جدول 13 -06  Table </vt:lpstr>
      <vt:lpstr>جدول 14-06 Table</vt:lpstr>
      <vt:lpstr>جدول 15-06 Table </vt:lpstr>
      <vt:lpstr>جدول 16-06 Table </vt:lpstr>
      <vt:lpstr>جدول 17-06 Table  </vt:lpstr>
      <vt:lpstr>جدول 18-06 Table</vt:lpstr>
      <vt:lpstr>جدول 19-06 Table</vt:lpstr>
      <vt:lpstr>جدول 20-06 Table </vt:lpstr>
      <vt:lpstr>جدول 21 -06 Table </vt:lpstr>
      <vt:lpstr>جدول 22-06  Table</vt:lpstr>
      <vt:lpstr>شكل  04-06  Figure</vt:lpstr>
      <vt:lpstr>جدول23 - 06 Table</vt:lpstr>
      <vt:lpstr>بيانات الرسومات</vt:lpstr>
      <vt:lpstr>شكل 01 -06 Figure</vt:lpstr>
      <vt:lpstr>شكل 02-06  Figure</vt:lpstr>
      <vt:lpstr>شكل   03-06  Figure   (2)</vt:lpstr>
      <vt:lpstr>المقدمة!Print_Area</vt:lpstr>
      <vt:lpstr>'جدول  05-06 Table'!Print_Area</vt:lpstr>
      <vt:lpstr>'جدول  06-06 Table'!Print_Area</vt:lpstr>
      <vt:lpstr>'جدول 01-06 Table'!Print_Area</vt:lpstr>
      <vt:lpstr>'جدول 02-06 Table'!Print_Area</vt:lpstr>
      <vt:lpstr>'جدول 03 -06 Table'!Print_Area</vt:lpstr>
      <vt:lpstr>'جدول 04 -06 Table'!Print_Area</vt:lpstr>
      <vt:lpstr>'جدول 07 -06  Table '!Print_Area</vt:lpstr>
      <vt:lpstr>'جدول 08 -06  Table '!Print_Area</vt:lpstr>
      <vt:lpstr>'جدول 09 -06 Table'!Print_Area</vt:lpstr>
      <vt:lpstr>'جدول 10   -06 Table'!Print_Area</vt:lpstr>
      <vt:lpstr>'جدول 11-06 Table'!Print_Area</vt:lpstr>
      <vt:lpstr>'جدول 12 -06 Table'!Print_Area</vt:lpstr>
      <vt:lpstr>'جدول 13 -06  Table '!Print_Area</vt:lpstr>
      <vt:lpstr>'جدول 14-06 Table'!Print_Area</vt:lpstr>
      <vt:lpstr>'جدول 15-06 Table '!Print_Area</vt:lpstr>
      <vt:lpstr>'جدول 16-06 Table '!Print_Area</vt:lpstr>
      <vt:lpstr>'جدول 17-06 Table  '!Print_Area</vt:lpstr>
      <vt:lpstr>'جدول 18-06 Table'!Print_Area</vt:lpstr>
      <vt:lpstr>'جدول 19-06 Table'!Print_Area</vt:lpstr>
      <vt:lpstr>'جدول 20-06 Table '!Print_Area</vt:lpstr>
      <vt:lpstr>'جدول 21 -06 Table '!Print_Area</vt:lpstr>
      <vt:lpstr>'جدول 22-06  Table'!Print_Area</vt:lpstr>
      <vt:lpstr>'جدول23 - 06 Table'!Print_Area</vt:lpstr>
      <vt:lpstr>'شكل  04-06  Figure'!Print_Area</vt:lpstr>
      <vt:lpstr>'جدول  05-06 Table'!Print_Titles</vt:lpstr>
      <vt:lpstr>'جدول 03 -06 Table'!Print_Titles</vt:lpstr>
      <vt:lpstr>'جدول 08 -06  Table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Six - Health and Safety</dc:title>
  <dc:creator>Afaf Kamal Mahmood</dc:creator>
  <cp:lastModifiedBy>Afaf Kamal Mahmood</cp:lastModifiedBy>
  <cp:lastPrinted>2021-03-15T09:15:45Z</cp:lastPrinted>
  <dcterms:created xsi:type="dcterms:W3CDTF">2017-07-23T05:18:18Z</dcterms:created>
  <dcterms:modified xsi:type="dcterms:W3CDTF">2021-03-15T09:16:22Z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